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imuvii\RESPALDO EQUIPOS COMPUTO\IMUVII_DGD1C100 - CBRG\LOCAL\2026\CUENTA PUBLICA\MARZO\"/>
    </mc:Choice>
  </mc:AlternateContent>
  <xr:revisionPtr revIDLastSave="0" documentId="8_{237A2D4E-3F19-414B-BEF0-30616DBB1F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E12" i="2" l="1"/>
  <c r="D3" i="2"/>
  <c r="C3" i="2"/>
  <c r="B3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<sst xmlns="http://schemas.openxmlformats.org/spreadsheetml/2006/main" count="27" uniqueCount="27">
  <si>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</si>
  <si>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</si>
  <si>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</si>
  <si>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</si>
  <si>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</si>
  <si>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</si>
  <si>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</si>
  <si>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</si>
  <si>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</si>
  <si>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</si>
  <si>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</si>
  <si>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</si>
  <si>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</si>
  <si>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</si>
  <si>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</si>
  <si>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</si>
  <si>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</si>
  <si>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</si>
  <si>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</si>
  <si>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</si>
  <si>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</si>
  <si>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</si>
  <si>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</si>
  <si>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</si>
  <si>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</si>
  <si>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</si>
  <si>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INSTITUTO MUNICIPAL DE VIVIENDA DE IRAPUATO, GUANAJUATO
Estado Analítico del Activo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</si>
</sst>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133469461.72999999</v>
      </c>
      <c r="C3" s="8">
        <f t="shared" ref="C3:F3" si="0">C4+C12</f>
        <v>38534202.569999993</v>
      </c>
      <c r="D3" s="8">
        <f t="shared" si="0"/>
        <v>24513399.059999999</v>
      </c>
      <c r="E3" s="8">
        <f t="shared" si="0"/>
        <v>147490265.24000001</v>
      </c>
      <c r="F3" s="8">
        <f t="shared" si="0"/>
        <v>14020803.510000004</v>
      </c>
    </row>
    <row r="4" spans="1:6" x14ac:dyDescent="0.2">
      <c r="A4" s="5" t="s">
        <v>4</v>
      </c>
      <c r="B4" s="8">
        <f>SUM(B5:B11)</f>
        <v>109150324.84999999</v>
      </c>
      <c r="C4" s="8">
        <f>SUM(C5:C11)</f>
        <v>30990484.619999997</v>
      </c>
      <c r="D4" s="8">
        <f>SUM(D5:D11)</f>
        <v>18995665.509999998</v>
      </c>
      <c r="E4" s="8">
        <f>SUM(E5:E11)</f>
        <v>121145143.96000001</v>
      </c>
      <c r="F4" s="8">
        <f>SUM(F5:F11)</f>
        <v>11994819.110000005</v>
      </c>
    </row>
    <row r="5" spans="1:6" x14ac:dyDescent="0.2">
      <c r="A5" s="6" t="s">
        <v>5</v>
      </c>
      <c r="B5" s="9">
        <v>4146779.51</v>
      </c>
      <c r="C5" s="9">
        <v>13150073.02</v>
      </c>
      <c r="D5" s="9">
        <v>11305703.310000001</v>
      </c>
      <c r="E5" s="9">
        <f>B5+C5-D5</f>
        <v>5991149.2200000007</v>
      </c>
      <c r="F5" s="9">
        <f t="shared" ref="F5:F11" si="1">E5-B5</f>
        <v>1844369.7100000009</v>
      </c>
    </row>
    <row r="6" spans="1:6" x14ac:dyDescent="0.2">
      <c r="A6" s="6" t="s">
        <v>6</v>
      </c>
      <c r="B6" s="9">
        <v>7002857.9199999999</v>
      </c>
      <c r="C6" s="9">
        <v>15791684.48</v>
      </c>
      <c r="D6" s="9">
        <v>7070985.4800000004</v>
      </c>
      <c r="E6" s="9">
        <f t="shared" ref="E6:E11" si="2">B6+C6-D6</f>
        <v>15723556.919999998</v>
      </c>
      <c r="F6" s="9">
        <f t="shared" si="1"/>
        <v>8720698.9999999981</v>
      </c>
    </row>
    <row r="7" spans="1:6" x14ac:dyDescent="0.2">
      <c r="A7" s="6" t="s">
        <v>7</v>
      </c>
      <c r="B7" s="9">
        <v>0</v>
      </c>
      <c r="C7" s="9">
        <v>618976.72</v>
      </c>
      <c r="D7" s="9">
        <v>618976.72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98000687.420000002</v>
      </c>
      <c r="C8" s="9">
        <v>1429750.4</v>
      </c>
      <c r="D8" s="9">
        <v>0</v>
      </c>
      <c r="E8" s="9">
        <f t="shared" si="2"/>
        <v>99430437.820000008</v>
      </c>
      <c r="F8" s="9">
        <f t="shared" si="1"/>
        <v>1429750.400000006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24319136.879999999</v>
      </c>
      <c r="C12" s="8">
        <f>SUM(C13:C21)</f>
        <v>7543717.9499999993</v>
      </c>
      <c r="D12" s="8">
        <f>SUM(D13:D21)</f>
        <v>5517733.5500000007</v>
      </c>
      <c r="E12" s="8">
        <f>SUM(E13:E21)</f>
        <v>26345121.279999997</v>
      </c>
      <c r="F12" s="8">
        <f>SUM(F13:F21)</f>
        <v>2025984.3999999985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11814634.869999999</v>
      </c>
      <c r="C14" s="10">
        <v>2084600.93</v>
      </c>
      <c r="D14" s="10">
        <v>2344328.2200000002</v>
      </c>
      <c r="E14" s="10">
        <f t="shared" ref="E14:E21" si="4">B14+C14-D14</f>
        <v>11554907.579999998</v>
      </c>
      <c r="F14" s="10">
        <f t="shared" si="3"/>
        <v>-259727.29000000097</v>
      </c>
    </row>
    <row r="15" spans="1:6" x14ac:dyDescent="0.2">
      <c r="A15" s="6" t="s">
        <v>13</v>
      </c>
      <c r="B15" s="10">
        <v>12321940.359999999</v>
      </c>
      <c r="C15" s="10">
        <v>5459117.0199999996</v>
      </c>
      <c r="D15" s="10">
        <v>3169040.33</v>
      </c>
      <c r="E15" s="10">
        <f t="shared" si="4"/>
        <v>14612017.049999999</v>
      </c>
      <c r="F15" s="10">
        <f t="shared" si="3"/>
        <v>2290076.6899999995</v>
      </c>
    </row>
    <row r="16" spans="1:6" x14ac:dyDescent="0.2">
      <c r="A16" s="6" t="s">
        <v>14</v>
      </c>
      <c r="B16" s="9">
        <v>1617775.05</v>
      </c>
      <c r="C16" s="9">
        <v>0</v>
      </c>
      <c r="D16" s="9">
        <v>0</v>
      </c>
      <c r="E16" s="9">
        <f t="shared" si="4"/>
        <v>1617775.05</v>
      </c>
      <c r="F16" s="9">
        <f t="shared" si="3"/>
        <v>0</v>
      </c>
    </row>
    <row r="17" spans="1:6" x14ac:dyDescent="0.2">
      <c r="A17" s="6" t="s">
        <v>15</v>
      </c>
      <c r="B17" s="9">
        <v>45449.440000000002</v>
      </c>
      <c r="C17" s="9">
        <v>0</v>
      </c>
      <c r="D17" s="9">
        <v>0</v>
      </c>
      <c r="E17" s="9">
        <f t="shared" si="4"/>
        <v>45449.440000000002</v>
      </c>
      <c r="F17" s="9">
        <f t="shared" si="3"/>
        <v>0</v>
      </c>
    </row>
    <row r="18" spans="1:6" x14ac:dyDescent="0.2">
      <c r="A18" s="6" t="s">
        <v>16</v>
      </c>
      <c r="B18" s="9">
        <v>-1480662.84</v>
      </c>
      <c r="C18" s="9">
        <v>0</v>
      </c>
      <c r="D18" s="9">
        <v>4365</v>
      </c>
      <c r="E18" s="9">
        <f t="shared" si="4"/>
        <v>-1485027.84</v>
      </c>
      <c r="F18" s="9">
        <f t="shared" si="3"/>
        <v>-4365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</cp:lastModifiedBy>
  <cp:lastPrinted>2018-03-08T18:40:55Z</cp:lastPrinted>
  <dcterms:created xsi:type="dcterms:W3CDTF">2014-02-09T04:04:15Z</dcterms:created>
  <dcterms:modified xsi:type="dcterms:W3CDTF">2026-04-15T17:15:18Z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