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RESPALDO EQUIPOS COMPUTO\IMUVII_DGD1C100 - CBRG\LOCAL\2025\CUENTA PUBLICA\MARZO\"/>
    </mc:Choice>
  </mc:AlternateContent>
  <xr:revisionPtr revIDLastSave="0" documentId="8_{923FB997-1AA5-4F8C-B6FB-9C37044ED7B4}" xr6:coauthVersionLast="47" xr6:coauthVersionMax="47" xr10:uidLastSave="{00000000-0000-0000-0000-000000000000}"/>
  <bookViews>
    <workbookView xWindow="-120" yWindow="-120" windowWidth="20730" windowHeight="1116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<sst xmlns="http://schemas.openxmlformats.org/spreadsheetml/2006/main" count="880" uniqueCount="608">
  <si>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</si>
  <si>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</si>
  <si>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</si>
  <si>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</si>
  <si>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</si>
  <si>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</si>
  <si>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</si>
  <si>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</si>
  <si>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</si>
  <si>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</si>
  <si>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</si>
  <si>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</si>
  <si>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</si>
  <si>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</si>
  <si>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</si>
  <si>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</si>
  <si>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</si>
  <si>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</si>
  <si>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</si>
  <si>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</si>
  <si>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</si>
  <si>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</si>
  <si>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</si>
  <si>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</si>
  <si>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</si>
  <si>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</si>
  <si>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</si>
  <si>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</si>
  <si>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</si>
  <si>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</si>
  <si>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</si>
  <si>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</si>
  <si>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</si>
  <si>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</si>
  <si>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</si>
  <si>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</si>
  <si>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</si>
  <si>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</si>
  <si>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</si>
  <si>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</si>
  <si>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</si>
  <si>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</si>
  <si>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</si>
  <si>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</si>
  <si>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</si>
  <si>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</si>
  <si>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</si>
  <si>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</si>
  <si>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</si>
  <si>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</si>
  <si>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</si>
  <si>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</si>
  <si>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</si>
  <si>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</si>
  <si>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</si>
  <si>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</si>
  <si>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</si>
  <si>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</si>
  <si>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</si>
  <si>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</si>
  <si>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</si>
  <si>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</si>
  <si>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</si>
  <si>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</si>
  <si>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</si>
  <si>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</si>
  <si>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</si>
  <si>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</si>
  <si>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</si>
  <si>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</si>
  <si>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</si>
  <si>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</si>
  <si>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</si>
  <si>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</si>
  <si>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</si>
  <si>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</si>
  <si>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</si>
  <si>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</si>
  <si>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</si>
  <si>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</si>
  <si>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</si>
  <si>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</si>
  <si>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</si>
  <si>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</si>
  <si>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</si>
  <si>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</si>
  <si>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</si>
  <si>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</si>
  <si>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</si>
  <si>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</si>
  <si>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</si>
  <si>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</si>
  <si>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</si>
  <si>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</si>
  <si>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</si>
  <si>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</si>
  <si>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</si>
  <si>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</si>
  <si>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</si>
  <si>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</si>
  <si>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</si>
  <si>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</si>
  <si>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</si>
  <si>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</si>
  <si>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</si>
  <si>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</si>
  <si>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</si>
  <si>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</si>
  <si>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</si>
  <si>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</si>
  <si>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</si>
  <si>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</si>
  <si>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</si>
  <si>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</si>
  <si>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</si>
  <si>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</si>
  <si>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</si>
  <si>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</si>
  <si>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</si>
  <si>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</si>
  <si>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</si>
  <si>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</si>
  <si>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</si>
  <si>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</si>
  <si>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</si>
  <si>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</si>
  <si>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</si>
  <si>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</si>
  <si>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</si>
  <si>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</si>
  <si>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</si>
  <si>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</si>
  <si>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</si>
  <si>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</si>
  <si>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</si>
  <si>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</si>
  <si>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</si>
  <si>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</si>
  <si>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</si>
  <si>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</si>
  <si>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</si>
  <si>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</si>
  <si>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</si>
  <si>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</si>
  <si>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</si>
  <si>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</si>
  <si>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</si>
  <si>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</si>
  <si>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</si>
  <si>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</si>
  <si>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</si>
  <si>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</si>
  <si>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</si>
  <si>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</si>
  <si>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</si>
  <si>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</si>
  <si>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</si>
  <si>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</si>
  <si>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</si>
  <si>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</si>
  <si>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</si>
  <si>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</si>
  <si>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</si>
  <si>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</si>
  <si>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</si>
  <si>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</si>
  <si>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</si>
  <si>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</si>
  <si>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</si>
  <si>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</si>
  <si>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</si>
  <si>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</si>
  <si>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</si>
  <si>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</si>
  <si>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</si>
  <si>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</si>
  <si>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</si>
  <si>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</si>
  <si>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</si>
  <si>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</si>
  <si>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</si>
  <si>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</si>
  <si>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</si>
  <si>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</si>
  <si>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</si>
  <si>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</si>
  <si>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</si>
  <si>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</si>
  <si>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</si>
  <si>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</si>
  <si>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</si>
  <si>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</si>
  <si>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</si>
  <si>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</si>
  <si>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</si>
  <si>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</si>
  <si>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</si>
  <si>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</si>
  <si>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</si>
  <si>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</si>
  <si>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</si>
  <si>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</si>
  <si>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</si>
  <si>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</si>
  <si>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</si>
  <si>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</si>
  <si>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</si>
  <si>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</si>
  <si>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</si>
  <si>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</si>
  <si>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</si>
  <si>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</si>
  <si>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</si>
  <si>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</si>
  <si>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</si>
  <si>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</si>
  <si>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</si>
  <si>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</si>
  <si>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</si>
  <si>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</si>
  <si>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</si>
  <si>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</si>
  <si>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</si>
  <si>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</si>
  <si>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</si>
  <si>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</si>
  <si>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</si>
  <si>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</si>
  <si>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</si>
  <si>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</si>
  <si>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</si>
  <si>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</si>
  <si>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</si>
  <si>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</si>
  <si>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</si>
  <si>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</si>
  <si>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</si>
  <si>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</si>
  <si>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</si>
  <si>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</si>
  <si>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</si>
  <si>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</si>
  <si>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</si>
  <si>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</si>
  <si>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</si>
  <si>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</si>
  <si>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</si>
  <si>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</si>
  <si>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</si>
  <si>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</si>
  <si>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</si>
  <si>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</si>
  <si>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</si>
  <si>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</si>
  <si>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</si>
  <si>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</si>
  <si>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</si>
  <si>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</si>
  <si>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</si>
  <si>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</si>
  <si>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</si>
  <si>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</si>
  <si>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</si>
  <si>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</si>
  <si>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</si>
  <si>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</si>
  <si>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</si>
  <si>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</si>
  <si>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</si>
  <si>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</si>
  <si>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</si>
  <si>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</si>
  <si>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</si>
  <si>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</si>
  <si>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</si>
  <si>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</si>
  <si>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</si>
  <si>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</si>
  <si>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</si>
  <si>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</si>
  <si>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</si>
  <si>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</si>
  <si>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</si>
  <si>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</si>
  <si>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</si>
  <si>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</si>
  <si>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</si>
  <si>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</si>
  <si>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</si>
  <si>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</si>
  <si>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</si>
  <si>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</si>
  <si>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</si>
  <si>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</si>
  <si>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</si>
  <si>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</si>
  <si>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</si>
  <si>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</si>
  <si>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</si>
  <si>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</si>
  <si>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</si>
  <si>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</si>
  <si>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</si>
  <si>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</si>
  <si>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</si>
  <si>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</si>
  <si>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</si>
  <si>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</si>
  <si>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</si>
  <si>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</si>
  <si>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</si>
  <si>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</si>
  <si>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</si>
  <si>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</si>
  <si>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</si>
  <si>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</si>
  <si>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</si>
  <si>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</si>
  <si>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</si>
  <si>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</si>
  <si>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</si>
  <si>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</si>
  <si>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</si>
  <si>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</si>
  <si>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</si>
  <si>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</si>
  <si>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</si>
  <si>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</si>
  <si>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</si>
  <si>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</si>
  <si>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</si>
  <si>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</si>
  <si>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</si>
  <si>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</si>
  <si>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</si>
  <si>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</si>
  <si>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</si>
  <si>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</si>
  <si>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</si>
  <si>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</si>
  <si>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</si>
  <si>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</si>
  <si>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</si>
  <si>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</si>
  <si>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</si>
  <si>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</si>
  <si>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</si>
  <si>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</si>
  <si>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</si>
  <si>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</si>
  <si>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</si>
  <si>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</si>
  <si>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</si>
  <si>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</si>
  <si>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</si>
  <si>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</si>
  <si>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</si>
  <si>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</si>
  <si>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</si>
  <si>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</si>
  <si>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</si>
  <si>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</si>
  <si>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</si>
  <si>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</si>
  <si>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</si>
  <si>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</si>
  <si>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</si>
  <si>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</si>
  <si>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</si>
  <si>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</si>
  <si>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</si>
  <si>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</si>
  <si>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</si>
  <si>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</si>
  <si>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</si>
  <si>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</si>
  <si>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</si>
  <si>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</si>
  <si>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</si>
  <si>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</si>
  <si>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</si>
  <si>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</si>
  <si>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</si>
  <si>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</si>
  <si>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</si>
  <si>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</si>
  <si>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</si>
  <si>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</si>
  <si>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</si>
  <si>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</si>
  <si>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</si>
  <si>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</si>
  <si>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</si>
  <si>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</si>
  <si>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</si>
  <si>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</si>
  <si>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</si>
  <si>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</si>
  <si>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</si>
  <si>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</si>
  <si>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</si>
  <si>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</si>
  <si>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</si>
  <si>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</si>
  <si>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</si>
  <si>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</si>
  <si>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</si>
  <si>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</si>
  <si>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</si>
  <si>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</si>
  <si>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</si>
  <si>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</si>
  <si>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</si>
  <si>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</si>
  <si>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</si>
  <si>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</si>
  <si>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</si>
  <si>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</si>
  <si>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</si>
  <si>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</si>
  <si>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</si>
  <si>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</si>
  <si>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</si>
  <si>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</si>
  <si>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</si>
  <si>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</si>
  <si>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</si>
  <si>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</si>
  <si>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</si>
  <si>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</si>
  <si>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</si>
  <si>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</si>
  <si>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</si>
  <si>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</si>
  <si>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</si>
  <si>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</si>
  <si>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</si>
  <si>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</si>
  <si>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</si>
  <si>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</si>
  <si>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</si>
  <si>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</si>
  <si>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</si>
  <si>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</si>
  <si>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</si>
  <si>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</si>
  <si>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</si>
  <si>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</si>
  <si>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</si>
  <si>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</si>
  <si>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</si>
  <si>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</si>
  <si>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</si>
  <si>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</si>
  <si>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</si>
  <si>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</si>
  <si>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</si>
  <si>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</si>
  <si>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</si>
  <si>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</si>
  <si>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</si>
  <si>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</si>
  <si>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</si>
  <si>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</si>
  <si>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</si>
  <si>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</si>
  <si>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</si>
  <si>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</si>
  <si>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</si>
  <si>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</si>
  <si>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</si>
  <si>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</si>
  <si>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</si>
  <si>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</si>
  <si>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</si>
  <si>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</si>
  <si>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</si>
  <si>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</si>
  <si>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</si>
  <si>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</si>
  <si>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</si>
  <si>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</si>
  <si>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</si>
  <si>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</si>
  <si>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</si>
  <si>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</si>
  <si>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</si>
  <si>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</si>
  <si>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</si>
  <si>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</si>
  <si>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</si>
  <si>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</si>
  <si>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</si>
  <si>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</si>
  <si>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</si>
  <si>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</si>
  <si>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</si>
  <si>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</si>
  <si>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</si>
  <si>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</si>
  <si>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</si>
  <si>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</si>
  <si>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</si>
  <si>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</si>
  <si>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</si>
  <si>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</si>
  <si>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</si>
  <si>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</si>
  <si>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</si>
  <si>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</si>
  <si>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</si>
  <si>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</si>
  <si>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</si>
  <si>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</si>
  <si>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</si>
  <si>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</si>
  <si>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</si>
  <si>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</si>
  <si>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</si>
  <si>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</si>
  <si>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</si>
  <si>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</si>
  <si>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</si>
  <si>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</si>
  <si>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</si>
  <si>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</si>
  <si>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</si>
  <si>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</si>
  <si>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</si>
  <si>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</si>
  <si>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</si>
  <si>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</si>
  <si>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</si>
  <si>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</si>
  <si>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</si>
  <si>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</si>
  <si>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</si>
  <si>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</si>
  <si>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</si>
  <si>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</si>
  <si>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</si>
  <si>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</si>
  <si>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</si>
  <si>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</si>
  <si>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</si>
  <si>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</si>
  <si>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</si>
  <si>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</si>
  <si>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</si>
  <si>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</si>
  <si>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</si>
  <si>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</si>
  <si>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</si>
  <si>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</si>
  <si>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</si>
  <si>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</si>
  <si>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</si>
  <si>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</si>
  <si>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</si>
  <si>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</si>
  <si>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</si>
  <si>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</si>
  <si>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</si>
  <si>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</si>
  <si>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</si>
  <si>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</si>
  <si>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</si>
  <si>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</si>
  <si>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</si>
  <si>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</si>
  <si>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</si>
  <si>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</si>
  <si>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</si>
  <si>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</si>
  <si>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</si>
  <si>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</si>
  <si>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</si>
  <si>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</si>
  <si>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</si>
  <si>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</si>
  <si>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</si>
  <si>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</si>
  <si>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</si>
  <si>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</si>
  <si>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</si>
  <si>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</si>
  <si>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</si>
  <si>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</si>
  <si>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</si>
  <si>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</si>
  <si>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</si>
  <si>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</si>
  <si>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</si>
  <si>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</si>
  <si>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</si>
  <si>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</si>
  <si>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</si>
  <si>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</si>
  <si>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</si>
  <si>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</si>
  <si>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</si>
  <si>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Vivienda de Irapuato, Guanajuato</t>
  </si>
  <si>
    <t>Del 1 de Enero al 31 de Marzo de 2025</t>
  </si>
  <si>
    <t>LINEA RECTA</t>
  </si>
  <si>
    <t>ANUAL</t>
  </si>
  <si>
    <t>10% Y 30%</t>
  </si>
  <si>
    <t>aportaciones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</si>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</sst>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2025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1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03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2025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1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1184398.24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1010741.26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1010741.26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1010741.26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173656.98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173656.98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173656.98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1711607.67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1711605.03</v>
      </c>
      <c r="D95" s="124">
        <f>C95/$C$94</f>
        <v>0.99999845759045947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1441916.3</v>
      </c>
      <c r="D96" s="124">
        <f t="shared" ref="D96:D159" si="0">C96/$C$94</f>
        <v>0.84243388556444132</v>
      </c>
      <c r="E96" s="42"/>
    </row>
    <row r="97" spans="1:5" x14ac:dyDescent="0.2">
      <c r="A97" s="44">
        <v>5111</v>
      </c>
      <c r="B97" s="42" t="s">
        <v>280</v>
      </c>
      <c r="C97" s="45">
        <v>1094983.04</v>
      </c>
      <c r="D97" s="46">
        <f t="shared" si="0"/>
        <v>0.63973950292008219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0</v>
      </c>
      <c r="D99" s="46">
        <f t="shared" si="0"/>
        <v>0</v>
      </c>
      <c r="E99" s="42"/>
    </row>
    <row r="100" spans="1:5" x14ac:dyDescent="0.2">
      <c r="A100" s="44">
        <v>5114</v>
      </c>
      <c r="B100" s="42" t="s">
        <v>283</v>
      </c>
      <c r="C100" s="45">
        <v>346933.26</v>
      </c>
      <c r="D100" s="46">
        <f t="shared" si="0"/>
        <v>0.20269438264435916</v>
      </c>
      <c r="E100" s="42"/>
    </row>
    <row r="101" spans="1:5" x14ac:dyDescent="0.2">
      <c r="A101" s="44">
        <v>5115</v>
      </c>
      <c r="B101" s="42" t="s">
        <v>284</v>
      </c>
      <c r="C101" s="45">
        <v>0</v>
      </c>
      <c r="D101" s="46">
        <f t="shared" si="0"/>
        <v>0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41248.520000000004</v>
      </c>
      <c r="D103" s="124">
        <f t="shared" si="0"/>
        <v>2.4099284387992959E-2</v>
      </c>
      <c r="E103" s="42"/>
    </row>
    <row r="104" spans="1:5" x14ac:dyDescent="0.2">
      <c r="A104" s="44">
        <v>5121</v>
      </c>
      <c r="B104" s="42" t="s">
        <v>287</v>
      </c>
      <c r="C104" s="45">
        <v>6401.12</v>
      </c>
      <c r="D104" s="46">
        <f t="shared" si="0"/>
        <v>3.7398289994809383E-3</v>
      </c>
      <c r="E104" s="42"/>
    </row>
    <row r="105" spans="1:5" x14ac:dyDescent="0.2">
      <c r="A105" s="44">
        <v>5122</v>
      </c>
      <c r="B105" s="42" t="s">
        <v>288</v>
      </c>
      <c r="C105" s="45">
        <v>5520.89</v>
      </c>
      <c r="D105" s="46">
        <f t="shared" si="0"/>
        <v>3.2255581093534129E-3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8528.01</v>
      </c>
      <c r="D107" s="46">
        <f t="shared" si="0"/>
        <v>4.9824560554814533E-3</v>
      </c>
      <c r="E107" s="42"/>
    </row>
    <row r="108" spans="1:5" x14ac:dyDescent="0.2">
      <c r="A108" s="44">
        <v>5125</v>
      </c>
      <c r="B108" s="42" t="s">
        <v>291</v>
      </c>
      <c r="C108" s="45">
        <v>178.5</v>
      </c>
      <c r="D108" s="46">
        <f t="shared" si="0"/>
        <v>1.0428791780303252E-4</v>
      </c>
      <c r="E108" s="42"/>
    </row>
    <row r="109" spans="1:5" x14ac:dyDescent="0.2">
      <c r="A109" s="44">
        <v>5126</v>
      </c>
      <c r="B109" s="42" t="s">
        <v>292</v>
      </c>
      <c r="C109" s="45">
        <v>20620</v>
      </c>
      <c r="D109" s="46">
        <f t="shared" si="0"/>
        <v>1.2047153305874121E-2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228440.21</v>
      </c>
      <c r="D113" s="124">
        <f t="shared" si="0"/>
        <v>0.13346528763802512</v>
      </c>
      <c r="E113" s="42"/>
    </row>
    <row r="114" spans="1:5" x14ac:dyDescent="0.2">
      <c r="A114" s="44">
        <v>5131</v>
      </c>
      <c r="B114" s="42" t="s">
        <v>297</v>
      </c>
      <c r="C114" s="45">
        <v>8069</v>
      </c>
      <c r="D114" s="46">
        <f t="shared" si="0"/>
        <v>4.7142812815275598E-3</v>
      </c>
      <c r="E114" s="42"/>
    </row>
    <row r="115" spans="1:5" x14ac:dyDescent="0.2">
      <c r="A115" s="44">
        <v>5132</v>
      </c>
      <c r="B115" s="42" t="s">
        <v>298</v>
      </c>
      <c r="C115" s="45">
        <v>113296.07</v>
      </c>
      <c r="D115" s="46">
        <f t="shared" si="0"/>
        <v>6.6192780031185547E-2</v>
      </c>
      <c r="E115" s="42"/>
    </row>
    <row r="116" spans="1:5" x14ac:dyDescent="0.2">
      <c r="A116" s="44">
        <v>5133</v>
      </c>
      <c r="B116" s="42" t="s">
        <v>299</v>
      </c>
      <c r="C116" s="45">
        <v>4220.3900000000003</v>
      </c>
      <c r="D116" s="46">
        <f t="shared" si="0"/>
        <v>2.4657461367884621E-3</v>
      </c>
      <c r="E116" s="42"/>
    </row>
    <row r="117" spans="1:5" x14ac:dyDescent="0.2">
      <c r="A117" s="44">
        <v>5134</v>
      </c>
      <c r="B117" s="42" t="s">
        <v>300</v>
      </c>
      <c r="C117" s="45">
        <v>21409.26</v>
      </c>
      <c r="D117" s="46">
        <f t="shared" si="0"/>
        <v>1.2508275333914576E-2</v>
      </c>
      <c r="E117" s="42"/>
    </row>
    <row r="118" spans="1:5" x14ac:dyDescent="0.2">
      <c r="A118" s="44">
        <v>5135</v>
      </c>
      <c r="B118" s="42" t="s">
        <v>301</v>
      </c>
      <c r="C118" s="45">
        <v>21584</v>
      </c>
      <c r="D118" s="46">
        <f t="shared" si="0"/>
        <v>1.2610366486614307E-2</v>
      </c>
      <c r="E118" s="42"/>
    </row>
    <row r="119" spans="1:5" x14ac:dyDescent="0.2">
      <c r="A119" s="44">
        <v>5136</v>
      </c>
      <c r="B119" s="42" t="s">
        <v>302</v>
      </c>
      <c r="C119" s="45">
        <v>430</v>
      </c>
      <c r="D119" s="46">
        <f t="shared" si="0"/>
        <v>2.5122579638825758E-4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16362.49</v>
      </c>
      <c r="D121" s="46">
        <f t="shared" si="0"/>
        <v>9.5597199561509322E-3</v>
      </c>
      <c r="E121" s="42"/>
    </row>
    <row r="122" spans="1:5" x14ac:dyDescent="0.2">
      <c r="A122" s="44">
        <v>5139</v>
      </c>
      <c r="B122" s="42" t="s">
        <v>305</v>
      </c>
      <c r="C122" s="45">
        <v>43069</v>
      </c>
      <c r="D122" s="46">
        <f t="shared" si="0"/>
        <v>2.5162892615455505E-2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2.64</v>
      </c>
      <c r="D181" s="124">
        <f t="shared" si="1"/>
        <v>1.5424095406162793E-6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2.64</v>
      </c>
      <c r="D200" s="124">
        <f t="shared" si="1"/>
        <v>1.5424095406162793E-6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2.64</v>
      </c>
      <c r="D209" s="46">
        <f t="shared" si="1"/>
        <v>1.5424095406162793E-6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18" zoomScale="80" zoomScaleNormal="80" workbookViewId="0">
      <selection activeCell="F76" sqref="F76:H7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2025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1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7770086.2800000003</v>
      </c>
      <c r="D15" s="18">
        <v>6088700.6699999999</v>
      </c>
      <c r="E15" s="18">
        <v>22749214.050000001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210835.55</v>
      </c>
      <c r="D20" s="18">
        <v>210835.55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5000</v>
      </c>
      <c r="D21" s="18">
        <v>5000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74162</v>
      </c>
      <c r="D23" s="18">
        <v>74162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3329763.25</v>
      </c>
      <c r="D24" s="18">
        <v>3329763.25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95595357.129999995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95595357.129999995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1391383.99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1391383.99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1610799.05</v>
      </c>
      <c r="D64" s="18">
        <f t="shared" ref="D64:E64" si="0">SUM(D65:D72)</f>
        <v>0</v>
      </c>
      <c r="E64" s="18">
        <f t="shared" si="0"/>
        <v>1401059.59</v>
      </c>
      <c r="F64" s="14" t="s">
        <v>603</v>
      </c>
      <c r="H64" s="14" t="s">
        <v>604</v>
      </c>
    </row>
    <row r="65" spans="1:9" x14ac:dyDescent="0.2">
      <c r="A65" s="16">
        <v>1241</v>
      </c>
      <c r="B65" s="14" t="s">
        <v>158</v>
      </c>
      <c r="C65" s="18">
        <v>950561.96</v>
      </c>
      <c r="D65" s="18">
        <v>0</v>
      </c>
      <c r="E65" s="18">
        <v>0</v>
      </c>
      <c r="F65" s="14" t="s">
        <v>603</v>
      </c>
      <c r="G65" s="14" t="s">
        <v>605</v>
      </c>
      <c r="H65" s="14" t="s">
        <v>604</v>
      </c>
    </row>
    <row r="66" spans="1:9" x14ac:dyDescent="0.2">
      <c r="A66" s="16">
        <v>1242</v>
      </c>
      <c r="B66" s="14" t="s">
        <v>159</v>
      </c>
      <c r="C66" s="18">
        <v>45270.77</v>
      </c>
      <c r="D66" s="18">
        <v>0</v>
      </c>
      <c r="E66" s="18">
        <v>0</v>
      </c>
      <c r="F66" s="14" t="s">
        <v>603</v>
      </c>
      <c r="G66" s="14">
        <v>0.1</v>
      </c>
      <c r="H66" s="14" t="s">
        <v>604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  <c r="F67" s="14" t="s">
        <v>603</v>
      </c>
      <c r="H67" s="14" t="s">
        <v>604</v>
      </c>
    </row>
    <row r="68" spans="1:9" x14ac:dyDescent="0.2">
      <c r="A68" s="16">
        <v>1244</v>
      </c>
      <c r="B68" s="14" t="s">
        <v>161</v>
      </c>
      <c r="C68" s="18">
        <v>518022</v>
      </c>
      <c r="D68" s="18">
        <v>0</v>
      </c>
      <c r="E68" s="18">
        <v>0</v>
      </c>
      <c r="F68" s="14" t="s">
        <v>603</v>
      </c>
      <c r="G68" s="14">
        <v>0.25</v>
      </c>
      <c r="H68" s="14" t="s">
        <v>604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1401059.59</v>
      </c>
      <c r="F69" s="14" t="s">
        <v>603</v>
      </c>
      <c r="H69" s="14" t="s">
        <v>604</v>
      </c>
    </row>
    <row r="70" spans="1:9" x14ac:dyDescent="0.2">
      <c r="A70" s="16">
        <v>1246</v>
      </c>
      <c r="B70" s="14" t="s">
        <v>163</v>
      </c>
      <c r="C70" s="18">
        <v>96944.320000000007</v>
      </c>
      <c r="D70" s="18">
        <v>0</v>
      </c>
      <c r="E70" s="18">
        <v>0</v>
      </c>
      <c r="F70" s="14" t="s">
        <v>603</v>
      </c>
      <c r="G70" s="14">
        <v>0.1</v>
      </c>
      <c r="H70" s="14" t="s">
        <v>604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45449.440000000002</v>
      </c>
      <c r="D76" s="18">
        <f>SUM(D77:D81)</f>
        <v>0</v>
      </c>
      <c r="E76" s="18">
        <f>SUM(E77:E81)</f>
        <v>40904.51</v>
      </c>
      <c r="F76" s="14" t="s">
        <v>603</v>
      </c>
      <c r="G76" s="14">
        <v>0.1</v>
      </c>
      <c r="H76" s="14" t="s">
        <v>604</v>
      </c>
    </row>
    <row r="77" spans="1:9" x14ac:dyDescent="0.2">
      <c r="A77" s="16">
        <v>1251</v>
      </c>
      <c r="B77" s="14" t="s">
        <v>168</v>
      </c>
      <c r="C77" s="18">
        <v>45449.440000000002</v>
      </c>
      <c r="D77" s="18">
        <v>0</v>
      </c>
      <c r="E77" s="18">
        <v>40904.51</v>
      </c>
      <c r="F77" s="14" t="s">
        <v>603</v>
      </c>
      <c r="G77" s="14">
        <v>0.1</v>
      </c>
      <c r="H77" s="14" t="s">
        <v>604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19870503.200000003</v>
      </c>
      <c r="D110" s="18">
        <f>SUM(D111:D119)</f>
        <v>19870503.200000003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9106986.9299999997</v>
      </c>
      <c r="D112" s="18">
        <f t="shared" ref="D112:D119" si="1">C112</f>
        <v>9106986.9299999997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129752.8</v>
      </c>
      <c r="D117" s="18">
        <f t="shared" si="1"/>
        <v>129752.8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10633763.470000001</v>
      </c>
      <c r="D119" s="18">
        <f t="shared" si="1"/>
        <v>10633763.470000001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D9" sqref="D9:E9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2025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1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73345702.260000005</v>
      </c>
      <c r="D9" s="23" t="s">
        <v>606</v>
      </c>
      <c r="E9" s="23" t="s">
        <v>607</v>
      </c>
    </row>
    <row r="10" spans="1:5" x14ac:dyDescent="0.2">
      <c r="A10" s="27">
        <v>3120</v>
      </c>
      <c r="B10" s="23" t="s">
        <v>384</v>
      </c>
      <c r="C10" s="28">
        <v>19000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-527209.43000000005</v>
      </c>
    </row>
    <row r="16" spans="1:5" x14ac:dyDescent="0.2">
      <c r="A16" s="27">
        <v>3220</v>
      </c>
      <c r="B16" s="23" t="s">
        <v>388</v>
      </c>
      <c r="C16" s="28">
        <v>34566772.469999999</v>
      </c>
    </row>
    <row r="17" spans="1:3" x14ac:dyDescent="0.2">
      <c r="A17" s="27">
        <v>3230</v>
      </c>
      <c r="B17" s="23" t="s">
        <v>389</v>
      </c>
      <c r="C17" s="28">
        <f>SUM(C18:C21)</f>
        <v>758619.35</v>
      </c>
    </row>
    <row r="18" spans="1:3" x14ac:dyDescent="0.2">
      <c r="A18" s="27">
        <v>3231</v>
      </c>
      <c r="B18" s="23" t="s">
        <v>390</v>
      </c>
      <c r="C18" s="28">
        <v>758619.35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2025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1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6906878.3700000001</v>
      </c>
      <c r="D10" s="28">
        <v>11128364.220000001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6906878.3700000001</v>
      </c>
      <c r="D16" s="84">
        <f>SUM(D9:D15)</f>
        <v>11128364.220000001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60173</v>
      </c>
      <c r="D21" s="84">
        <f>SUM(D22:D28)</f>
        <v>2483573.08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60173</v>
      </c>
      <c r="D27" s="28">
        <v>2483573.08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20587.490000000002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18588.490000000002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1999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60173</v>
      </c>
      <c r="D44" s="84">
        <f>D21+D29+D38</f>
        <v>2504160.5700000003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7"/>
    </row>
    <row r="48" spans="1:5" x14ac:dyDescent="0.2">
      <c r="A48" s="34">
        <v>3210</v>
      </c>
      <c r="B48" s="35" t="s">
        <v>521</v>
      </c>
      <c r="C48" s="84">
        <v>-527209.43000000005</v>
      </c>
      <c r="D48" s="84">
        <v>34184436.630000003</v>
      </c>
    </row>
    <row r="49" spans="1:4" x14ac:dyDescent="0.2">
      <c r="A49" s="27"/>
      <c r="B49" s="85" t="s">
        <v>510</v>
      </c>
      <c r="C49" s="84">
        <f>C54+C66+C94+C97+C50</f>
        <v>2.64</v>
      </c>
      <c r="D49" s="84">
        <f>D54+D66+D94+D97+D50</f>
        <v>1688069.25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1633328.96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1633328.96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1633328.96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2.64</v>
      </c>
      <c r="D66" s="84">
        <f>D67+D76+D79+D85</f>
        <v>54740.29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54740.29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50195.33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4544.96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2.64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2.64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0.02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-0.02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-527206.79</v>
      </c>
      <c r="D145" s="84">
        <f>D48+D49+D103-D109-D112</f>
        <v>35872505.880000003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2025</v>
      </c>
    </row>
    <row r="6" spans="1:3" x14ac:dyDescent="0.2">
      <c r="A6" s="47" t="s">
        <v>435</v>
      </c>
      <c r="B6" s="47"/>
      <c r="C6" s="92">
        <v>1184398.24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1184398.24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6" workbookViewId="0">
      <selection activeCell="M27" sqref="L27:M29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2025</v>
      </c>
    </row>
    <row r="6" spans="1:3" x14ac:dyDescent="0.2">
      <c r="A6" s="72" t="s">
        <v>448</v>
      </c>
      <c r="B6" s="47"/>
      <c r="C6" s="96">
        <v>1771778.03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60173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60173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2.64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2.64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1711607.67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33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2025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1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22932885.34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-21748487.100000001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-1184398.24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2025</v>
      </c>
    </row>
    <row r="50" spans="1:3" x14ac:dyDescent="0.2">
      <c r="A50" s="23">
        <v>8210</v>
      </c>
      <c r="B50" s="112" t="s">
        <v>47</v>
      </c>
      <c r="C50" s="114">
        <v>-22932885.34</v>
      </c>
    </row>
    <row r="51" spans="1:3" x14ac:dyDescent="0.2">
      <c r="A51" s="23">
        <v>8220</v>
      </c>
      <c r="B51" s="112" t="s">
        <v>46</v>
      </c>
      <c r="C51" s="114">
        <v>11889505.859999999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9271601.4499999993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1771778.03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</cp:lastModifiedBy>
  <cp:lastPrinted>2019-02-13T21:19:08Z</cp:lastPrinted>
  <dcterms:created xsi:type="dcterms:W3CDTF">2012-12-11T20:36:24Z</dcterms:created>
  <dcterms:modified xsi:type="dcterms:W3CDTF">2025-04-08T15:51:32Z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