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ENE-MAR\"/>
    </mc:Choice>
  </mc:AlternateContent>
  <xr:revisionPtr revIDLastSave="0" documentId="13_ncr:1_{3C1E1C97-D5B5-4AA3-A374-DDD8B6CC1AA1}" xr6:coauthVersionLast="47" xr6:coauthVersionMax="47" xr10:uidLastSave="{00000000-0000-0000-0000-000000000000}"/>
  <bookViews>
    <workbookView xWindow="-120" yWindow="-120" windowWidth="20730" windowHeight="11160" xr2:uid="{7AC6AB02-2427-4A30-AB82-73FEEE49B2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E47" i="1" s="1"/>
  <c r="E59" i="1" s="1"/>
  <c r="E81" i="1" s="1"/>
  <c r="F19" i="1"/>
  <c r="E19" i="1"/>
  <c r="C17" i="1"/>
  <c r="B17" i="1"/>
  <c r="F9" i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<sst xmlns="http://schemas.openxmlformats.org/spreadsheetml/2006/main" count="128" uniqueCount="126">
  <si>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</si>
  <si>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VIVIENDA DE IRAPUATO, GTO</t>
  </si>
  <si>
    <t>Estado de Situación Financiera Detallado - LDF</t>
  </si>
  <si>
    <t>Al 31 de Diciembre de 2023 y al 31 de Marzo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</si>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</sst>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3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9846-E1E6-4417-BDEF-717129A5817D}">
  <sheetPr>
    <pageSetUpPr fitToPage="1"/>
  </sheetPr>
  <dimension ref="A1:F82"/>
  <sheetViews>
    <sheetView tabSelected="1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4240039</v>
      </c>
      <c r="C9" s="22">
        <f>SUM(C10:C16)</f>
        <v>1237121</v>
      </c>
      <c r="D9" s="21" t="s">
        <v>14</v>
      </c>
      <c r="E9" s="22">
        <f>SUM(E10:E18)</f>
        <v>30823897</v>
      </c>
      <c r="F9" s="22">
        <f>SUM(F10:F18)</f>
        <v>32735621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4240039</v>
      </c>
      <c r="C11" s="22">
        <v>1237121</v>
      </c>
      <c r="D11" s="23" t="s">
        <v>18</v>
      </c>
      <c r="E11" s="22">
        <v>18291121</v>
      </c>
      <c r="F11" s="22">
        <v>19914222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113445</v>
      </c>
      <c r="F16" s="22">
        <v>260479</v>
      </c>
    </row>
    <row r="17" spans="1:6" x14ac:dyDescent="0.25">
      <c r="A17" s="21" t="s">
        <v>29</v>
      </c>
      <c r="B17" s="22">
        <f>SUM(B18:B24)</f>
        <v>17917631</v>
      </c>
      <c r="C17" s="22">
        <f>SUM(C18:C24)</f>
        <v>22832086.84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12419331</v>
      </c>
      <c r="F18" s="22">
        <v>12560920</v>
      </c>
    </row>
    <row r="19" spans="1:6" x14ac:dyDescent="0.25">
      <c r="A19" s="23" t="s">
        <v>33</v>
      </c>
      <c r="B19" s="22">
        <v>17664559</v>
      </c>
      <c r="C19" s="22">
        <v>22749214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169281</v>
      </c>
      <c r="C20" s="22">
        <v>4081.52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78791</v>
      </c>
      <c r="C24" s="22">
        <v>78791.320000000007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22200000</v>
      </c>
      <c r="F27" s="22">
        <f>SUM(F28:F30)</f>
        <v>22200000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22200000</v>
      </c>
      <c r="F30" s="22">
        <v>22200000</v>
      </c>
    </row>
    <row r="31" spans="1:6" x14ac:dyDescent="0.25">
      <c r="A31" s="21" t="s">
        <v>57</v>
      </c>
      <c r="B31" s="22">
        <f>SUM(B32:B36)</f>
        <v>94822698</v>
      </c>
      <c r="C31" s="22">
        <f>SUM(C32:C36)</f>
        <v>94822697.650000006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94822698</v>
      </c>
      <c r="C36" s="22">
        <v>94822697.650000006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116980368</v>
      </c>
      <c r="C47" s="26">
        <f>C9+C17+C25+C31+C37+C38+C41</f>
        <v>118891905.49000001</v>
      </c>
      <c r="D47" s="19" t="s">
        <v>88</v>
      </c>
      <c r="E47" s="26">
        <f>E9+E19+E23+E26+E27+E31+E38+E42</f>
        <v>53023897</v>
      </c>
      <c r="F47" s="26">
        <f>F9+F19+F23+F26+F27+F31+F38+F42</f>
        <v>54935621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14960332</v>
      </c>
      <c r="C51" s="22">
        <v>15168890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1590212</v>
      </c>
      <c r="C53" s="22">
        <v>1590212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45449</v>
      </c>
      <c r="C54" s="22">
        <v>45449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-1387224</v>
      </c>
      <c r="C55" s="22">
        <v>-1387224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53023897</v>
      </c>
      <c r="F59" s="26">
        <f>F47+F57</f>
        <v>54935621</v>
      </c>
    </row>
    <row r="60" spans="1:6" x14ac:dyDescent="0.25">
      <c r="A60" s="25" t="s">
        <v>108</v>
      </c>
      <c r="B60" s="26">
        <f>SUM(B50:B58)</f>
        <v>15208769</v>
      </c>
      <c r="C60" s="26">
        <f>SUM(C50:C58)</f>
        <v>15417327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132189137</v>
      </c>
      <c r="C62" s="29">
        <f>SUM(C47+C60)</f>
        <v>134309232.49000001</v>
      </c>
      <c r="D62" s="20"/>
      <c r="E62" s="24"/>
      <c r="F62" s="24"/>
    </row>
    <row r="63" spans="1:6" x14ac:dyDescent="0.25">
      <c r="A63" s="20"/>
      <c r="B63" s="20"/>
      <c r="C63" s="20"/>
      <c r="D63" s="30" t="s">
        <v>111</v>
      </c>
      <c r="E63" s="22">
        <f>SUM(E64:E66)</f>
        <v>73933827</v>
      </c>
      <c r="F63" s="22">
        <f>SUM(F64:F66)</f>
        <v>77359820</v>
      </c>
    </row>
    <row r="64" spans="1:6" x14ac:dyDescent="0.25">
      <c r="A64" s="20"/>
      <c r="B64" s="20"/>
      <c r="C64" s="20"/>
      <c r="D64" s="21" t="s">
        <v>112</v>
      </c>
      <c r="E64" s="22">
        <v>73914827</v>
      </c>
      <c r="F64" s="22">
        <v>77340820</v>
      </c>
    </row>
    <row r="65" spans="1:6" x14ac:dyDescent="0.25">
      <c r="A65" s="20"/>
      <c r="B65" s="20"/>
      <c r="C65" s="20"/>
      <c r="D65" s="27" t="s">
        <v>113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30" t="s">
        <v>115</v>
      </c>
      <c r="E68" s="22">
        <f>SUM(E69:E73)</f>
        <v>5231413</v>
      </c>
      <c r="F68" s="22">
        <f>SUM(F69:F73)</f>
        <v>2013791</v>
      </c>
    </row>
    <row r="69" spans="1:6" x14ac:dyDescent="0.25">
      <c r="A69" s="31"/>
      <c r="B69" s="20"/>
      <c r="C69" s="20"/>
      <c r="D69" s="21" t="s">
        <v>116</v>
      </c>
      <c r="E69" s="22">
        <v>3316052</v>
      </c>
      <c r="F69" s="22">
        <v>-2354978</v>
      </c>
    </row>
    <row r="70" spans="1:6" x14ac:dyDescent="0.25">
      <c r="A70" s="31"/>
      <c r="B70" s="20"/>
      <c r="C70" s="20"/>
      <c r="D70" s="21" t="s">
        <v>117</v>
      </c>
      <c r="E70" s="22">
        <v>1156742</v>
      </c>
      <c r="F70" s="22">
        <v>3610150</v>
      </c>
    </row>
    <row r="71" spans="1:6" x14ac:dyDescent="0.25">
      <c r="A71" s="31"/>
      <c r="B71" s="20"/>
      <c r="C71" s="20"/>
      <c r="D71" s="21" t="s">
        <v>118</v>
      </c>
      <c r="E71" s="22">
        <v>758619</v>
      </c>
      <c r="F71" s="22">
        <v>758619</v>
      </c>
    </row>
    <row r="72" spans="1:6" x14ac:dyDescent="0.25">
      <c r="A72" s="31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1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1"/>
      <c r="B74" s="20"/>
      <c r="C74" s="20"/>
      <c r="D74" s="20"/>
      <c r="E74" s="24"/>
      <c r="F74" s="24"/>
    </row>
    <row r="75" spans="1:6" x14ac:dyDescent="0.25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 x14ac:dyDescent="0.25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1"/>
      <c r="B78" s="20"/>
      <c r="C78" s="20"/>
      <c r="D78" s="20"/>
      <c r="E78" s="24"/>
      <c r="F78" s="24"/>
    </row>
    <row r="79" spans="1:6" x14ac:dyDescent="0.25">
      <c r="A79" s="31"/>
      <c r="B79" s="20"/>
      <c r="C79" s="20"/>
      <c r="D79" s="19" t="s">
        <v>124</v>
      </c>
      <c r="E79" s="26">
        <f>E63+E68+E75</f>
        <v>79165240</v>
      </c>
      <c r="F79" s="26">
        <f>F63+F68+F75</f>
        <v>79373611</v>
      </c>
    </row>
    <row r="80" spans="1:6" x14ac:dyDescent="0.25">
      <c r="A80" s="31"/>
      <c r="B80" s="20"/>
      <c r="C80" s="20"/>
      <c r="D80" s="20"/>
      <c r="E80" s="24"/>
      <c r="F80" s="24"/>
    </row>
    <row r="81" spans="1:6" x14ac:dyDescent="0.25">
      <c r="A81" s="31"/>
      <c r="B81" s="20"/>
      <c r="C81" s="20"/>
      <c r="D81" s="19" t="s">
        <v>125</v>
      </c>
      <c r="E81" s="26">
        <f>E59+E79</f>
        <v>132189137</v>
      </c>
      <c r="F81" s="26">
        <f>F59+F79</f>
        <v>134309232</v>
      </c>
    </row>
    <row r="82" spans="1:6" x14ac:dyDescent="0.25">
      <c r="A82" s="32"/>
      <c r="B82" s="33"/>
      <c r="C82" s="33"/>
      <c r="D82" s="33"/>
      <c r="E82" s="34"/>
      <c r="F82" s="34"/>
    </row>
  </sheetData>
  <mergeCells count="1">
    <mergeCell ref="A1:F1"/>
  </mergeCells>
  <dataValidations count="3">
    <dataValidation type="decimal" allowBlank="1" showInputMessage="1" showErrorMessage="1" sqref="E47:F47 E50:F81 E9:F45 B9:C62" xr:uid="{630E1315-5737-402B-A8C1-51A3AD523240}">
      <formula1>-1.79769313486231E+100</formula1>
      <formula2>1.79769313486231E+100</formula2>
    </dataValidation>
    <dataValidation allowBlank="1" showInputMessage="1" showErrorMessage="1" prompt="20XN (d)" sqref="B6 E6" xr:uid="{271CD3CD-BD8F-4976-9F57-901C6D9D15C0}"/>
    <dataValidation allowBlank="1" showInputMessage="1" showErrorMessage="1" prompt="31 de diciembre de 20XN-1 (e)" sqref="C6 F6" xr:uid="{D1C37660-B3E0-44BA-910F-0FD6C6176FDD}"/>
  </dataValidations>
  <pageMargins left="0.70866141732283472" right="0.70866141732283472" top="0.74803149606299213" bottom="0.74803149606299213" header="0.31496062992125984" footer="0.31496062992125984"/>
  <pageSetup scale="4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2024-04-23T18:58:04Z</cp:lastPrinted>
  <dcterms:created xsi:type="dcterms:W3CDTF">2024-04-23T18:57:24Z</dcterms:created>
  <dcterms:modified xsi:type="dcterms:W3CDTF">2024-04-23T18:58:09Z</dcterms:modified>
</cp:coreProperties>
</file>