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8_DISCIPLINA_FINANCIERA\ENE-MAR\"/>
    </mc:Choice>
  </mc:AlternateContent>
  <xr:revisionPtr revIDLastSave="0" documentId="8_{95AC0069-E3B8-4BD7-ADFF-A79606C47828}" xr6:coauthVersionLast="47" xr6:coauthVersionMax="47" xr10:uidLastSave="{00000000-0000-0000-0000-000000000000}"/>
  <bookViews>
    <workbookView xWindow="-120" yWindow="-120" windowWidth="20730" windowHeight="11160" xr2:uid="{E7E02330-40DF-4EC4-AFF7-05E1F04A9D4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D63" i="1"/>
  <c r="C63" i="1"/>
  <c r="C72" i="1" s="1"/>
  <c r="C74" i="1" s="1"/>
  <c r="B63" i="1"/>
  <c r="B72" i="1" s="1"/>
  <c r="B74" i="1" s="1"/>
  <c r="D55" i="1"/>
  <c r="C55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4" i="1"/>
  <c r="D11" i="1" s="1"/>
  <c r="D8" i="1" s="1"/>
  <c r="D21" i="1" s="1"/>
  <c r="D23" i="1" s="1"/>
  <c r="D25" i="1" s="1"/>
  <c r="D33" i="1" s="1"/>
  <c r="D40" i="1"/>
  <c r="C40" i="1"/>
  <c r="B40" i="1"/>
  <c r="D37" i="1"/>
  <c r="C37" i="1"/>
  <c r="C44" i="1" s="1"/>
  <c r="C11" i="1" s="1"/>
  <c r="C8" i="1" s="1"/>
  <c r="C21" i="1" s="1"/>
  <c r="C23" i="1" s="1"/>
  <c r="C25" i="1" s="1"/>
  <c r="C33" i="1" s="1"/>
  <c r="B37" i="1"/>
  <c r="B44" i="1" s="1"/>
  <c r="D29" i="1"/>
  <c r="C29" i="1"/>
  <c r="B29" i="1"/>
  <c r="D17" i="1"/>
  <c r="C17" i="1"/>
  <c r="D13" i="1"/>
  <c r="C13" i="1"/>
  <c r="B13" i="1"/>
  <c r="B21" i="1" s="1"/>
  <c r="B23" i="1" s="1"/>
  <c r="B25" i="1" s="1"/>
  <c r="B33" i="1" s="1"/>
  <c r="B8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<sst xmlns="http://schemas.openxmlformats.org/spreadsheetml/2006/main" count="63" uniqueCount="43">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</sst>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\Documents\IMUVII_DGD1C100\LOCAL\2024\Cuenta%20Publica\marzo\Formatos\marzo%20envio\0361_IDF_MIRA_VIV_2401.xlsx" TargetMode="External"/><Relationship Id="rId1" Type="http://schemas.openxmlformats.org/officeDocument/2006/relationships/externalLinkPath" Target="file:///C:\Users\CC\Documents\IMUVII_DGD1C100\LOCAL\2024\Cuenta%20Publica\marzo\Formatos\marzo%20envio\0361_IDF_MIRA_VIV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GTO</v>
          </cell>
        </row>
      </sheetData>
      <sheetData sheetId="1"/>
      <sheetData sheetId="2">
        <row r="4">
          <cell r="A4" t="str">
            <v>Del 1 de Enero al 31 de Marzo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B25D-AD23-450A-AC85-BB476D933791}">
  <sheetPr>
    <pageSetUpPr fitToPage="1"/>
  </sheetPr>
  <dimension ref="A1:D75"/>
  <sheetViews>
    <sheetView tabSelected="1" workbookViewId="0">
      <selection activeCell="A8" sqref="A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INSTITUTO MUNICIPAL DE VIVIENDA DE IRAPUATO, GTO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31 de Marzo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13142879</v>
      </c>
      <c r="C8" s="16">
        <f>SUM(C9:C11)</f>
        <v>5539504</v>
      </c>
      <c r="D8" s="16">
        <f>SUM(D9:D11)</f>
        <v>5539504</v>
      </c>
    </row>
    <row r="9" spans="1:4" x14ac:dyDescent="0.25">
      <c r="A9" s="17" t="s">
        <v>8</v>
      </c>
      <c r="B9" s="18">
        <v>19937000</v>
      </c>
      <c r="C9" s="18">
        <v>5539504</v>
      </c>
      <c r="D9" s="18">
        <v>5539504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v>-6794121</v>
      </c>
      <c r="C11" s="18">
        <f>C44</f>
        <v>0</v>
      </c>
      <c r="D11" s="18">
        <f>D44</f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13142879</v>
      </c>
      <c r="C13" s="16">
        <f>C14+C15</f>
        <v>2223452</v>
      </c>
      <c r="D13" s="16">
        <f>D14+D15</f>
        <v>2223452</v>
      </c>
    </row>
    <row r="14" spans="1:4" x14ac:dyDescent="0.25">
      <c r="A14" s="17" t="s">
        <v>12</v>
      </c>
      <c r="B14" s="18">
        <v>13142879</v>
      </c>
      <c r="C14" s="18">
        <v>2223452</v>
      </c>
      <c r="D14" s="18">
        <v>2223452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0</v>
      </c>
      <c r="D17" s="16">
        <f>D18+D19</f>
        <v>0</v>
      </c>
    </row>
    <row r="18" spans="1:4" x14ac:dyDescent="0.25">
      <c r="A18" s="17" t="s">
        <v>15</v>
      </c>
      <c r="B18" s="22">
        <v>0</v>
      </c>
      <c r="C18" s="23">
        <v>0</v>
      </c>
      <c r="D18" s="23">
        <v>0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3316052</v>
      </c>
      <c r="D21" s="16">
        <f>D8-D13+D17</f>
        <v>3316052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6794121</v>
      </c>
      <c r="C23" s="16">
        <f>C21-C11</f>
        <v>3316052</v>
      </c>
      <c r="D23" s="16">
        <f>D21-D11</f>
        <v>3316052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6794121</v>
      </c>
      <c r="C25" s="16">
        <f>C23-C17</f>
        <v>3316052</v>
      </c>
      <c r="D25" s="16">
        <f>D23-D17</f>
        <v>3316052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1900000</v>
      </c>
      <c r="C29" s="29">
        <f>C30+C31</f>
        <v>508025</v>
      </c>
      <c r="D29" s="29">
        <f>D30+D31</f>
        <v>508025</v>
      </c>
    </row>
    <row r="30" spans="1:4" x14ac:dyDescent="0.25">
      <c r="A30" s="17" t="s">
        <v>24</v>
      </c>
      <c r="B30" s="23">
        <v>1900000</v>
      </c>
      <c r="C30" s="23">
        <v>508025</v>
      </c>
      <c r="D30" s="23">
        <v>508025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8694121</v>
      </c>
      <c r="C33" s="29">
        <f>C25+C29</f>
        <v>3824077</v>
      </c>
      <c r="D33" s="29">
        <f>D25+D29</f>
        <v>3824077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19937000</v>
      </c>
      <c r="C48" s="36">
        <f>C9</f>
        <v>5539504</v>
      </c>
      <c r="D48" s="36">
        <f>D9</f>
        <v>5539504</v>
      </c>
    </row>
    <row r="49" spans="1:4" x14ac:dyDescent="0.25">
      <c r="A49" s="37" t="s">
        <v>36</v>
      </c>
      <c r="B49" s="29">
        <f>B50-B51</f>
        <v>-6794121</v>
      </c>
      <c r="C49" s="29">
        <f>C50-C51</f>
        <v>0</v>
      </c>
      <c r="D49" s="29">
        <f>D50-D51</f>
        <v>0</v>
      </c>
    </row>
    <row r="50" spans="1:4" x14ac:dyDescent="0.25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8" t="s">
        <v>32</v>
      </c>
      <c r="B51" s="23">
        <v>6794121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v>13142879</v>
      </c>
      <c r="C53" s="23">
        <v>2223452</v>
      </c>
      <c r="D53" s="23">
        <v>2223452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0</v>
      </c>
      <c r="D55" s="23">
        <f>D18</f>
        <v>0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3316052</v>
      </c>
      <c r="D57" s="29">
        <f>D48+D49-D53+D55</f>
        <v>3316052</v>
      </c>
    </row>
    <row r="58" spans="1:4" x14ac:dyDescent="0.25">
      <c r="A58" s="40"/>
      <c r="B58" s="41"/>
      <c r="C58" s="41"/>
      <c r="D58" s="41"/>
    </row>
    <row r="59" spans="1:4" x14ac:dyDescent="0.25">
      <c r="A59" s="25" t="s">
        <v>38</v>
      </c>
      <c r="B59" s="29">
        <f>B57-B49</f>
        <v>6794121</v>
      </c>
      <c r="C59" s="29">
        <f>C57-C49</f>
        <v>3316052</v>
      </c>
      <c r="D59" s="29">
        <f>D57-D49</f>
        <v>3316052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0</v>
      </c>
      <c r="C63" s="42">
        <f>C10</f>
        <v>0</v>
      </c>
      <c r="D63" s="42">
        <f>D10</f>
        <v>0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 xr:uid="{750892BB-99D1-44C1-9403-BAE5F6433759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cp:lastPrinted>2024-04-23T18:47:49Z</cp:lastPrinted>
  <dcterms:created xsi:type="dcterms:W3CDTF">2024-04-23T18:47:21Z</dcterms:created>
  <dcterms:modified xsi:type="dcterms:W3CDTF">2024-04-23T18:48:03Z</dcterms:modified>
</cp:coreProperties>
</file>