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OCT-DIC\"/>
    </mc:Choice>
  </mc:AlternateContent>
  <xr:revisionPtr revIDLastSave="0" documentId="8_{D96091CA-5572-4BFD-9459-1F7FB5CE0DF2}" xr6:coauthVersionLast="47" xr6:coauthVersionMax="47" xr10:uidLastSave="{00000000-0000-0000-0000-000000000000}"/>
  <bookViews>
    <workbookView xWindow="-120" yWindow="-120" windowWidth="20730" windowHeight="11160" xr2:uid="{1DECAAC9-60D9-4321-8CE0-57FA92C2A8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<sst xmlns="http://schemas.openxmlformats.org/spreadsheetml/2006/main" count="128" uniqueCount="126">
  <si>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</si>
  <si>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INSTITUTO MUNICIPAL DE VIVIENDA DE IRAPUATO, GTO</t>
  </si>
  <si>
    <t>Estado de Situación Financiera Detallado - LDF</t>
  </si>
  <si>
    <t>Al 31 de Diciembre de 2022 y al 31 de Diciembre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</si>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</sst>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A01C-3743-4AA6-81B2-D8DC3F08311A}">
  <dimension ref="A1:F82"/>
  <sheetViews>
    <sheetView tabSelected="1" workbookViewId="0">
      <selection activeCell="A3" sqref="A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1237120.72</v>
      </c>
      <c r="C9" s="22">
        <f>SUM(C10:C16)</f>
        <v>3750362.1799999997</v>
      </c>
      <c r="D9" s="21" t="s">
        <v>14</v>
      </c>
      <c r="E9" s="22">
        <f>SUM(E10:E18)</f>
        <v>32735620.940000001</v>
      </c>
      <c r="F9" s="22">
        <f>SUM(F10:F18)</f>
        <v>12342549.700000001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 x14ac:dyDescent="0.25">
      <c r="A11" s="23" t="s">
        <v>17</v>
      </c>
      <c r="B11" s="22">
        <v>1237120.72</v>
      </c>
      <c r="C11" s="22">
        <v>533728.97</v>
      </c>
      <c r="D11" s="23" t="s">
        <v>18</v>
      </c>
      <c r="E11" s="22">
        <v>19914222.16</v>
      </c>
      <c r="F11" s="22">
        <v>64997.27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3216633.21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260478.67</v>
      </c>
      <c r="F16" s="22">
        <v>295029.36</v>
      </c>
    </row>
    <row r="17" spans="1:6" x14ac:dyDescent="0.25">
      <c r="A17" s="21" t="s">
        <v>29</v>
      </c>
      <c r="B17" s="22">
        <f>SUM(B18:B24)</f>
        <v>22832086.899999999</v>
      </c>
      <c r="C17" s="22">
        <f>SUM(C18:C24)</f>
        <v>143194.63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12560920.109999999</v>
      </c>
      <c r="F18" s="22">
        <v>11982523.07</v>
      </c>
    </row>
    <row r="19" spans="1:6" x14ac:dyDescent="0.25">
      <c r="A19" s="23" t="s">
        <v>33</v>
      </c>
      <c r="B19" s="22">
        <v>22749214.050000001</v>
      </c>
      <c r="C19" s="22">
        <v>51574.64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4081.52</v>
      </c>
      <c r="C20" s="22">
        <v>4094.52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78791.33</v>
      </c>
      <c r="C24" s="22">
        <v>87525.47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22200000</v>
      </c>
      <c r="F27" s="22">
        <f>SUM(F28:F30)</f>
        <v>8000000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22200000</v>
      </c>
      <c r="F30" s="22">
        <v>8000000</v>
      </c>
    </row>
    <row r="31" spans="1:6" x14ac:dyDescent="0.25">
      <c r="A31" s="21" t="s">
        <v>57</v>
      </c>
      <c r="B31" s="22">
        <f>SUM(B32:B36)</f>
        <v>94822697.680000007</v>
      </c>
      <c r="C31" s="22">
        <f>SUM(C32:C36)</f>
        <v>81644435.400000006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94822697.680000007</v>
      </c>
      <c r="C36" s="22">
        <v>81644435.400000006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118891905.30000001</v>
      </c>
      <c r="C47" s="26">
        <f>C9+C17+C25+C31+C37+C38+C41</f>
        <v>85537992.210000008</v>
      </c>
      <c r="D47" s="19" t="s">
        <v>88</v>
      </c>
      <c r="E47" s="26">
        <f>E9+E19+E23+E26+E27+E31+E38+E42</f>
        <v>54935620.939999998</v>
      </c>
      <c r="F47" s="26">
        <f>F9+F19+F23+F26+F27+F31+F38+F42</f>
        <v>20342549.700000003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15168889.6</v>
      </c>
      <c r="C51" s="22">
        <v>18480754.09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1590211.56</v>
      </c>
      <c r="C53" s="22">
        <v>1809081.56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45449.440000000002</v>
      </c>
      <c r="C54" s="22">
        <v>45449.440000000002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-1387223.81</v>
      </c>
      <c r="C55" s="22">
        <v>-1565195.82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54935620.939999998</v>
      </c>
      <c r="F59" s="26">
        <f>F47+F57</f>
        <v>20342549.700000003</v>
      </c>
    </row>
    <row r="60" spans="1:6" x14ac:dyDescent="0.25">
      <c r="A60" s="25" t="s">
        <v>108</v>
      </c>
      <c r="B60" s="26">
        <f>SUM(B50:B58)</f>
        <v>15417326.790000001</v>
      </c>
      <c r="C60" s="26">
        <f>SUM(C50:C58)</f>
        <v>18770089.27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134309232.09</v>
      </c>
      <c r="C62" s="26">
        <f>SUM(C47+C60)</f>
        <v>104308081.48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77359819.840000004</v>
      </c>
      <c r="F63" s="22">
        <f>SUM(F64:F66)</f>
        <v>78690323.5</v>
      </c>
    </row>
    <row r="64" spans="1:6" x14ac:dyDescent="0.25">
      <c r="A64" s="20"/>
      <c r="B64" s="20"/>
      <c r="C64" s="20"/>
      <c r="D64" s="21" t="s">
        <v>112</v>
      </c>
      <c r="E64" s="22">
        <v>77340819.840000004</v>
      </c>
      <c r="F64" s="22">
        <v>78671323.5</v>
      </c>
    </row>
    <row r="65" spans="1:6" x14ac:dyDescent="0.25">
      <c r="A65" s="20"/>
      <c r="B65" s="20"/>
      <c r="C65" s="20"/>
      <c r="D65" s="27" t="s">
        <v>113</v>
      </c>
      <c r="E65" s="22">
        <v>19000</v>
      </c>
      <c r="F65" s="22">
        <v>19000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2013791.31</v>
      </c>
      <c r="F68" s="22">
        <f>SUM(F69:F73)</f>
        <v>5276408.2799999993</v>
      </c>
    </row>
    <row r="69" spans="1:6" x14ac:dyDescent="0.25">
      <c r="A69" s="30"/>
      <c r="B69" s="20"/>
      <c r="C69" s="20"/>
      <c r="D69" s="21" t="s">
        <v>116</v>
      </c>
      <c r="E69" s="22">
        <v>-2354977.96</v>
      </c>
      <c r="F69" s="22">
        <v>14105044.5</v>
      </c>
    </row>
    <row r="70" spans="1:6" x14ac:dyDescent="0.25">
      <c r="A70" s="30"/>
      <c r="B70" s="20"/>
      <c r="C70" s="20"/>
      <c r="D70" s="21" t="s">
        <v>117</v>
      </c>
      <c r="E70" s="22">
        <v>3610149.92</v>
      </c>
      <c r="F70" s="22">
        <v>-9587255.5700000003</v>
      </c>
    </row>
    <row r="71" spans="1:6" x14ac:dyDescent="0.25">
      <c r="A71" s="30"/>
      <c r="B71" s="20"/>
      <c r="C71" s="20"/>
      <c r="D71" s="21" t="s">
        <v>118</v>
      </c>
      <c r="E71" s="22">
        <v>758619.35</v>
      </c>
      <c r="F71" s="22">
        <v>758619.35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79373611.150000006</v>
      </c>
      <c r="F79" s="26">
        <f>F63+F68+F75</f>
        <v>83966731.780000001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134309232.09</v>
      </c>
      <c r="F81" s="26">
        <f>F59+F79</f>
        <v>104309281.48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type="decimal" allowBlank="1" showInputMessage="1" showErrorMessage="1" sqref="E47:F47 B9:C62 E9:F45 E50:F81" xr:uid="{F004F0B8-D8FE-448D-AFCC-FF563EC0F637}">
      <formula1>-1.79769313486231E+100</formula1>
      <formula2>1.79769313486231E+100</formula2>
    </dataValidation>
    <dataValidation allowBlank="1" showInputMessage="1" showErrorMessage="1" prompt="20XN (d)" sqref="B6 E6" xr:uid="{AB63E8DB-B6B9-4A8F-9806-5735415EE3B2}"/>
    <dataValidation allowBlank="1" showInputMessage="1" showErrorMessage="1" prompt="31 de diciembre de 20XN-1 (e)" sqref="C6 F6" xr:uid="{1179BEA3-EE97-4DC2-BE10-BD7FE5DD785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dcterms:created xsi:type="dcterms:W3CDTF">2024-01-19T20:07:14Z</dcterms:created>
  <dcterms:modified xsi:type="dcterms:W3CDTF">2024-01-19T20:08:17Z</dcterms:modified>
</cp:coreProperties>
</file>