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3\Cuenta Publica\Diciembre\"/>
    </mc:Choice>
  </mc:AlternateContent>
  <xr:revisionPtr revIDLastSave="0" documentId="13_ncr:1_{DB2E72CA-9AB3-4C27-B8C2-53676AE665C7}" xr6:coauthVersionLast="47" xr6:coauthVersionMax="47" xr10:uidLastSave="{00000000-0000-0000-0000-000000000000}"/>
  <bookViews>
    <workbookView xWindow="-120" yWindow="-120" windowWidth="20730" windowHeight="11160" tabRatio="863" firstSheet="1" activeTab="12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65" l="1"/>
  <c r="C96" i="59" l="1"/>
  <c r="D123" i="59" l="1"/>
  <c r="D122" i="59"/>
  <c r="D121" i="59"/>
  <c r="C204" i="60" l="1"/>
  <c r="C41" i="59" l="1"/>
  <c r="C215" i="60" l="1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85" i="60" l="1"/>
  <c r="C160" i="60"/>
  <c r="C170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C25" i="61"/>
  <c r="C21" i="61"/>
  <c r="C65" i="60"/>
  <c r="C59" i="60"/>
  <c r="C58" i="60" l="1"/>
  <c r="C146" i="59" l="1"/>
  <c r="C134" i="59"/>
  <c r="C127" i="59"/>
  <c r="G120" i="59"/>
  <c r="F120" i="59"/>
  <c r="E120" i="59"/>
  <c r="D120" i="59"/>
  <c r="C120" i="59"/>
  <c r="G110" i="59"/>
  <c r="F110" i="59"/>
  <c r="E110" i="59"/>
  <c r="C103" i="59"/>
  <c r="C90" i="59"/>
  <c r="E80" i="59"/>
  <c r="D80" i="59"/>
  <c r="C80" i="59"/>
  <c r="C74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209" i="60"/>
  <c r="D193" i="60"/>
  <c r="D169" i="60"/>
  <c r="D141" i="60"/>
  <c r="D212" i="60"/>
  <c r="D196" i="60"/>
  <c r="D188" i="60"/>
  <c r="D176" i="60"/>
  <c r="D168" i="60"/>
  <c r="D152" i="60"/>
  <c r="D144" i="60"/>
  <c r="D210" i="60"/>
  <c r="D206" i="60"/>
  <c r="D202" i="60"/>
  <c r="D194" i="60"/>
  <c r="D190" i="60"/>
  <c r="D178" i="60"/>
  <c r="D166" i="60"/>
  <c r="D162" i="60"/>
  <c r="D158" i="60"/>
  <c r="D154" i="60"/>
  <c r="D150" i="60"/>
  <c r="D213" i="60"/>
  <c r="D205" i="60"/>
  <c r="D201" i="60"/>
  <c r="D197" i="60"/>
  <c r="D189" i="60"/>
  <c r="D181" i="60"/>
  <c r="D173" i="60"/>
  <c r="D165" i="60"/>
  <c r="D153" i="60"/>
  <c r="D145" i="60"/>
  <c r="D216" i="60"/>
  <c r="D208" i="60"/>
  <c r="D200" i="60"/>
  <c r="D192" i="60"/>
  <c r="D184" i="60"/>
  <c r="D172" i="60"/>
  <c r="D156" i="60"/>
  <c r="D148" i="60"/>
  <c r="D140" i="60"/>
  <c r="D204" i="60"/>
  <c r="D149" i="60"/>
  <c r="D195" i="60"/>
  <c r="D167" i="60"/>
  <c r="D142" i="60"/>
  <c r="D161" i="60"/>
  <c r="D180" i="60"/>
  <c r="D157" i="60"/>
  <c r="D174" i="60"/>
  <c r="D164" i="60"/>
  <c r="D198" i="60"/>
  <c r="D171" i="60"/>
  <c r="D186" i="60"/>
  <c r="D177" i="60"/>
  <c r="D151" i="60"/>
  <c r="D182" i="60"/>
  <c r="D146" i="60"/>
  <c r="D215" i="60"/>
  <c r="D185" i="60"/>
  <c r="D160" i="60"/>
  <c r="D170" i="60"/>
  <c r="D214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<sst xmlns="http://schemas.openxmlformats.org/spreadsheetml/2006/main" count="989" uniqueCount="673">
  <si>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</si>
  <si>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</si>
  <si>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</si>
  <si>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</si>
  <si>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</si>
  <si>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</si>
  <si>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</si>
  <si>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</si>
  <si>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</si>
  <si>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</si>
  <si>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</si>
  <si>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</si>
  <si>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</si>
  <si>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</si>
  <si>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</si>
  <si>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</si>
  <si>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</si>
  <si>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</si>
  <si>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</si>
  <si>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</si>
  <si>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</si>
  <si>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</si>
  <si>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</si>
  <si>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</si>
  <si>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</si>
  <si>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</si>
  <si>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</si>
  <si>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</si>
  <si>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</si>
  <si>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</si>
  <si>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</si>
  <si>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</si>
  <si>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</si>
  <si>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</si>
  <si>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</si>
  <si>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</si>
  <si>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</si>
  <si>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</si>
  <si>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</si>
  <si>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</si>
  <si>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</si>
  <si>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</si>
  <si>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</si>
  <si>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</si>
  <si>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</si>
  <si>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</si>
  <si>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</si>
  <si>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</si>
  <si>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</si>
  <si>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</si>
  <si>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</si>
  <si>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</si>
  <si>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</si>
  <si>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</si>
  <si>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</si>
  <si>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</si>
  <si>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</si>
  <si>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</si>
  <si>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</si>
  <si>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</si>
  <si>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</si>
  <si>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</si>
  <si>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</si>
  <si>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</si>
  <si>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</si>
  <si>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</si>
  <si>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</si>
  <si>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</si>
  <si>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</si>
  <si>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</si>
  <si>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</si>
  <si>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</si>
  <si>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</si>
  <si>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</si>
  <si>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</si>
  <si>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</si>
  <si>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</si>
  <si>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</si>
  <si>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</si>
  <si>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</si>
  <si>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</si>
  <si>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</si>
  <si>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</si>
  <si>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</si>
  <si>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</si>
  <si>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</si>
  <si>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</si>
  <si>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</si>
  <si>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</si>
  <si>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</si>
  <si>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</si>
  <si>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</si>
  <si>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</si>
  <si>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</si>
  <si>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</si>
  <si>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</si>
  <si>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</si>
  <si>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</si>
  <si>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</si>
  <si>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</si>
  <si>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</si>
  <si>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</si>
  <si>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</si>
  <si>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</si>
  <si>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</si>
  <si>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</si>
  <si>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</si>
  <si>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</si>
  <si>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</si>
  <si>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</si>
  <si>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</si>
  <si>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</si>
  <si>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</si>
  <si>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</si>
  <si>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</si>
  <si>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</si>
  <si>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</si>
  <si>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</si>
  <si>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</si>
  <si>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</si>
  <si>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</si>
  <si>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</si>
  <si>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</si>
  <si>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</si>
  <si>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</si>
  <si>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</si>
  <si>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</si>
  <si>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</si>
  <si>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</si>
  <si>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</si>
  <si>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</si>
  <si>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</si>
  <si>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</si>
  <si>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</si>
  <si>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</si>
  <si>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</si>
  <si>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</si>
  <si>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</si>
  <si>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</si>
  <si>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</si>
  <si>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</si>
  <si>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</si>
  <si>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</si>
  <si>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</si>
  <si>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</si>
  <si>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</si>
  <si>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</si>
  <si>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</si>
  <si>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</si>
  <si>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</si>
  <si>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</si>
  <si>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</si>
  <si>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</si>
  <si>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</si>
  <si>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</si>
  <si>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</si>
  <si>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</si>
  <si>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</si>
  <si>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</si>
  <si>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</si>
  <si>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</si>
  <si>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</si>
  <si>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</si>
  <si>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</si>
  <si>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</si>
  <si>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</si>
  <si>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</si>
  <si>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</si>
  <si>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</si>
  <si>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</si>
  <si>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</si>
  <si>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</si>
  <si>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</si>
  <si>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</si>
  <si>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</si>
  <si>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</si>
  <si>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</si>
  <si>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</si>
  <si>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</si>
  <si>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</si>
  <si>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</si>
  <si>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</si>
  <si>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</si>
  <si>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</si>
  <si>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</si>
  <si>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</si>
  <si>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</si>
  <si>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</si>
  <si>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</si>
  <si>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</si>
  <si>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</si>
  <si>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</si>
  <si>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</si>
  <si>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</si>
  <si>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</si>
  <si>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</si>
  <si>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</si>
  <si>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</si>
  <si>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</si>
  <si>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</si>
  <si>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</si>
  <si>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</si>
  <si>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</si>
  <si>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</si>
  <si>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</si>
  <si>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</si>
  <si>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</si>
  <si>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</si>
  <si>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</si>
  <si>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</si>
  <si>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</si>
  <si>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</si>
  <si>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</si>
  <si>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</si>
  <si>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</si>
  <si>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</si>
  <si>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</si>
  <si>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</si>
  <si>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</si>
  <si>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</si>
  <si>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</si>
  <si>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</si>
  <si>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</si>
  <si>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</si>
  <si>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</si>
  <si>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</si>
  <si>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</si>
  <si>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</si>
  <si>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</si>
  <si>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</si>
  <si>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</si>
  <si>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</si>
  <si>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</si>
  <si>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</si>
  <si>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</si>
  <si>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</si>
  <si>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</si>
  <si>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</si>
  <si>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</si>
  <si>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</si>
  <si>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</si>
  <si>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</si>
  <si>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</si>
  <si>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</si>
  <si>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</si>
  <si>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</si>
  <si>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</si>
  <si>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</si>
  <si>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</si>
  <si>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</si>
  <si>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</si>
  <si>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</si>
  <si>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</si>
  <si>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</si>
  <si>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</si>
  <si>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</si>
  <si>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</si>
  <si>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</si>
  <si>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</si>
  <si>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</si>
  <si>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</si>
  <si>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</si>
  <si>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</si>
  <si>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</si>
  <si>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</si>
  <si>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</si>
  <si>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</si>
  <si>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</si>
  <si>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</si>
  <si>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</si>
  <si>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</si>
  <si>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</si>
  <si>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</si>
  <si>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</si>
  <si>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</si>
  <si>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</si>
  <si>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</si>
  <si>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</si>
  <si>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</si>
  <si>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</si>
  <si>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</si>
  <si>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</si>
  <si>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</si>
  <si>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</si>
  <si>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</si>
  <si>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</si>
  <si>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</si>
  <si>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</si>
  <si>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</si>
  <si>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</si>
  <si>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</si>
  <si>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</si>
  <si>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</si>
  <si>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</si>
  <si>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</si>
  <si>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</si>
  <si>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</si>
  <si>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</si>
  <si>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</si>
  <si>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</si>
  <si>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</si>
  <si>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</si>
  <si>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</si>
  <si>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</si>
  <si>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</si>
  <si>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</si>
  <si>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</si>
  <si>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</si>
  <si>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</si>
  <si>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</si>
  <si>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</si>
  <si>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</si>
  <si>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</si>
  <si>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</si>
  <si>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</si>
  <si>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</si>
  <si>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</si>
  <si>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</si>
  <si>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</si>
  <si>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</si>
  <si>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</si>
  <si>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</si>
  <si>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</si>
  <si>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</si>
  <si>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</si>
  <si>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</si>
  <si>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</si>
  <si>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</si>
  <si>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</si>
  <si>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</si>
  <si>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</si>
  <si>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</si>
  <si>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</si>
  <si>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</si>
  <si>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</si>
  <si>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</si>
  <si>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</si>
  <si>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</si>
  <si>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</si>
  <si>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</si>
  <si>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</si>
  <si>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</si>
  <si>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</si>
  <si>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</si>
  <si>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</si>
  <si>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</si>
  <si>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</si>
  <si>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</si>
  <si>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</si>
  <si>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</si>
  <si>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</si>
  <si>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</si>
  <si>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</si>
  <si>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</si>
  <si>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</si>
  <si>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</si>
  <si>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</si>
  <si>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</si>
  <si>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</si>
  <si>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</si>
  <si>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</si>
  <si>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</si>
  <si>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</si>
  <si>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</si>
  <si>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</si>
  <si>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</si>
  <si>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</si>
  <si>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</si>
  <si>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</si>
  <si>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</si>
  <si>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</si>
  <si>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</si>
  <si>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</si>
  <si>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</si>
  <si>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</si>
  <si>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</si>
  <si>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</si>
  <si>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</si>
  <si>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</si>
  <si>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</si>
  <si>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</si>
  <si>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</si>
  <si>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</si>
  <si>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</si>
  <si>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</si>
  <si>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</si>
  <si>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</si>
  <si>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</si>
  <si>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</si>
  <si>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</si>
  <si>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</si>
  <si>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</si>
  <si>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</si>
  <si>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</si>
  <si>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</si>
  <si>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</si>
  <si>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</si>
  <si>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</si>
  <si>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</si>
  <si>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</si>
  <si>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</si>
  <si>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</si>
  <si>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</si>
  <si>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</si>
  <si>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</si>
  <si>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</si>
  <si>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</si>
  <si>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</si>
  <si>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</si>
  <si>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</si>
  <si>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</si>
  <si>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</si>
  <si>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</si>
  <si>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</si>
  <si>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</si>
  <si>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</si>
  <si>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</si>
  <si>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</si>
  <si>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</si>
  <si>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</si>
  <si>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</si>
  <si>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</si>
  <si>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</si>
  <si>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</si>
  <si>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</si>
  <si>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</si>
  <si>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</si>
  <si>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</si>
  <si>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</si>
  <si>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</si>
  <si>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</si>
  <si>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</si>
  <si>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</si>
  <si>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</si>
  <si>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</si>
  <si>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</si>
  <si>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</si>
  <si>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</si>
  <si>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</si>
  <si>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</si>
  <si>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</si>
  <si>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</si>
  <si>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</si>
  <si>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</si>
  <si>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</si>
  <si>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</si>
  <si>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</si>
  <si>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</si>
  <si>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</si>
  <si>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</si>
  <si>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</si>
  <si>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</si>
  <si>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</si>
  <si>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</si>
  <si>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</si>
  <si>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</si>
  <si>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</si>
  <si>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</si>
  <si>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</si>
  <si>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</si>
  <si>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</si>
  <si>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</si>
  <si>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</si>
  <si>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</si>
  <si>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</si>
  <si>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</si>
  <si>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</si>
  <si>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</si>
  <si>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</si>
  <si>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</si>
  <si>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</si>
  <si>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</si>
  <si>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</si>
  <si>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</si>
  <si>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</si>
  <si>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</si>
  <si>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</si>
  <si>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</si>
  <si>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</si>
  <si>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</si>
  <si>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</si>
  <si>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</si>
  <si>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</si>
  <si>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</si>
  <si>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</si>
  <si>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</si>
  <si>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</si>
  <si>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</si>
  <si>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</si>
  <si>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</si>
  <si>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</si>
  <si>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</si>
  <si>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</si>
  <si>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</si>
  <si>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</si>
  <si>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</si>
  <si>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</si>
  <si>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</si>
  <si>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</si>
  <si>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</si>
  <si>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</si>
  <si>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</si>
  <si>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</si>
  <si>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</si>
  <si>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</si>
  <si>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</si>
  <si>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</si>
  <si>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</si>
  <si>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</si>
  <si>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</si>
  <si>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</si>
  <si>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</si>
  <si>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</si>
  <si>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</si>
  <si>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</si>
  <si>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</si>
  <si>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</si>
  <si>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</si>
  <si>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</si>
  <si>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</si>
  <si>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</si>
  <si>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</si>
  <si>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</si>
  <si>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</si>
  <si>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</si>
  <si>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</si>
  <si>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</si>
  <si>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</si>
  <si>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</si>
  <si>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</si>
  <si>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</si>
  <si>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</si>
  <si>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</si>
  <si>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</si>
  <si>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</si>
  <si>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</si>
  <si>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</si>
  <si>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</si>
  <si>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</si>
  <si>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</si>
  <si>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</si>
  <si>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</si>
  <si>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</si>
  <si>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</si>
  <si>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</si>
  <si>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</si>
  <si>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</si>
  <si>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</si>
  <si>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</si>
  <si>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</si>
  <si>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</si>
  <si>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</si>
  <si>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</si>
  <si>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</si>
  <si>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</si>
  <si>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</si>
  <si>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</si>
  <si>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</si>
  <si>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</si>
  <si>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</si>
  <si>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</si>
  <si>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</si>
  <si>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</si>
  <si>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</si>
  <si>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</si>
  <si>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</si>
  <si>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</si>
  <si>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</si>
  <si>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</si>
  <si>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</si>
  <si>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</si>
  <si>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</si>
  <si>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</si>
  <si>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</si>
  <si>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</si>
  <si>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</si>
  <si>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</si>
  <si>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</si>
  <si>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</si>
  <si>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</si>
  <si>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</si>
  <si>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</si>
  <si>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</si>
  <si>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</si>
  <si>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</si>
  <si>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</si>
  <si>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</si>
  <si>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</si>
  <si>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</si>
  <si>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</si>
  <si>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</si>
  <si>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</si>
  <si>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</si>
  <si>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</si>
  <si>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</si>
  <si>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</si>
  <si>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</si>
  <si>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</si>
  <si>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</si>
  <si>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</si>
  <si>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</si>
  <si>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</si>
  <si>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</si>
  <si>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</si>
  <si>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</si>
  <si>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</si>
  <si>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</si>
  <si>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</si>
  <si>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</si>
  <si>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</si>
  <si>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</si>
  <si>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</si>
  <si>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</si>
  <si>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</si>
  <si>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</si>
  <si>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</si>
  <si>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</si>
  <si>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</si>
  <si>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</si>
  <si>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</si>
  <si>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</si>
  <si>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</si>
  <si>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</si>
  <si>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</si>
  <si>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</si>
  <si>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</si>
  <si>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</si>
  <si>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</si>
  <si>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</si>
  <si>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</si>
  <si>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</si>
  <si>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</si>
  <si>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</si>
  <si>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</si>
  <si>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</si>
  <si>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</si>
  <si>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</si>
  <si>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</si>
  <si>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</si>
  <si>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</si>
  <si>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</si>
  <si>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</si>
  <si>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</si>
  <si>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</si>
  <si>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</si>
  <si>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</si>
  <si>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</si>
  <si>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</si>
  <si>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</si>
  <si>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</si>
  <si>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</si>
  <si>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</si>
  <si>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</si>
  <si>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</si>
  <si>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</si>
  <si>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</si>
  <si>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</si>
  <si>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</si>
  <si>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</si>
  <si>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</si>
  <si>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</si>
  <si>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</si>
  <si>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Instituto Municipal de Vivienda de Irapuato, Guanajuato</t>
  </si>
  <si>
    <t>Correspondiente del 1 de Enero al 31 de Diciembre de 2023</t>
  </si>
  <si>
    <t>LINEA RECTA</t>
  </si>
  <si>
    <t>ANUAL</t>
  </si>
  <si>
    <t>10% Y 30%</t>
  </si>
  <si>
    <t>aportaciones</t>
  </si>
  <si>
    <t>municipal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</si>
  <si>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</si>
  <si>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</si>
  <si>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</si>
  <si>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Diana Patricia Alanís Barroso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</si>
</sst>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0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4" fillId="0" borderId="0" xfId="3" applyAlignment="1" applyProtection="1">
      <alignment horizontal="left" vertical="top" indent="1"/>
      <protection locked="0"/>
    </xf>
    <xf numFmtId="0" fontId="3" fillId="0" borderId="0" xfId="3" applyFont="1" applyAlignment="1" applyProtection="1">
      <alignment vertical="top"/>
      <protection locked="0"/>
    </xf>
    <xf numFmtId="0" fontId="15" fillId="0" borderId="0" xfId="0" applyFont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3"/>
  <sheetViews>
    <sheetView zoomScaleNormal="100" zoomScaleSheetLayoutView="100" workbookViewId="0">
      <pane ySplit="5" topLeftCell="A34" activePane="bottomLeft" state="frozen"/>
      <selection activeCell="A14" sqref="A14:B14"/>
      <selection pane="bottomLeft" activeCell="A47" sqref="A47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662</v>
      </c>
      <c r="B1" s="152"/>
      <c r="C1" s="17"/>
      <c r="D1" s="14" t="s">
        <v>602</v>
      </c>
      <c r="E1" s="15">
        <v>2023</v>
      </c>
    </row>
    <row r="2" spans="1:5" ht="18.95" customHeight="1" x14ac:dyDescent="0.2">
      <c r="A2" s="153" t="s">
        <v>601</v>
      </c>
      <c r="B2" s="153"/>
      <c r="C2" s="36"/>
      <c r="D2" s="14" t="s">
        <v>603</v>
      </c>
      <c r="E2" s="17" t="s">
        <v>608</v>
      </c>
    </row>
    <row r="3" spans="1:5" ht="18.95" customHeight="1" x14ac:dyDescent="0.2">
      <c r="A3" s="152" t="s">
        <v>663</v>
      </c>
      <c r="B3" s="152"/>
      <c r="C3" s="17"/>
      <c r="D3" s="14" t="s">
        <v>604</v>
      </c>
      <c r="E3" s="15">
        <v>4</v>
      </c>
    </row>
    <row r="4" spans="1:5" ht="18.95" customHeight="1" x14ac:dyDescent="0.2">
      <c r="A4" s="152" t="s">
        <v>623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131</v>
      </c>
      <c r="B13" s="44" t="s">
        <v>583</v>
      </c>
    </row>
    <row r="14" spans="1:5" x14ac:dyDescent="0.2">
      <c r="A14" s="43" t="s">
        <v>7</v>
      </c>
      <c r="B14" s="44" t="s">
        <v>584</v>
      </c>
    </row>
    <row r="15" spans="1:5" x14ac:dyDescent="0.2">
      <c r="A15" s="43" t="s">
        <v>8</v>
      </c>
      <c r="B15" s="44" t="s">
        <v>130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585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183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569</v>
      </c>
      <c r="B24" s="89" t="s">
        <v>304</v>
      </c>
    </row>
    <row r="25" spans="1:2" x14ac:dyDescent="0.2">
      <c r="A25" s="88" t="s">
        <v>570</v>
      </c>
      <c r="B25" s="89" t="s">
        <v>571</v>
      </c>
    </row>
    <row r="26" spans="1:2" x14ac:dyDescent="0.2">
      <c r="A26" s="88" t="s">
        <v>572</v>
      </c>
      <c r="B26" s="89" t="s">
        <v>341</v>
      </c>
    </row>
    <row r="27" spans="1:2" x14ac:dyDescent="0.2">
      <c r="A27" s="88" t="s">
        <v>573</v>
      </c>
      <c r="B27" s="89" t="s">
        <v>358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3" x14ac:dyDescent="0.2">
      <c r="A33" s="7"/>
      <c r="B33" s="10"/>
    </row>
    <row r="34" spans="1:3" x14ac:dyDescent="0.2">
      <c r="A34" s="7"/>
      <c r="B34" s="9"/>
    </row>
    <row r="35" spans="1:3" x14ac:dyDescent="0.2">
      <c r="A35" s="43" t="s">
        <v>48</v>
      </c>
      <c r="B35" s="44" t="s">
        <v>43</v>
      </c>
    </row>
    <row r="36" spans="1:3" x14ac:dyDescent="0.2">
      <c r="A36" s="43" t="s">
        <v>49</v>
      </c>
      <c r="B36" s="44" t="s">
        <v>44</v>
      </c>
    </row>
    <row r="37" spans="1:3" x14ac:dyDescent="0.2">
      <c r="A37" s="7"/>
      <c r="B37" s="10"/>
    </row>
    <row r="38" spans="1:3" x14ac:dyDescent="0.2">
      <c r="A38" s="7"/>
      <c r="B38" s="8" t="s">
        <v>46</v>
      </c>
    </row>
    <row r="39" spans="1:3" x14ac:dyDescent="0.2">
      <c r="A39" s="7" t="s">
        <v>47</v>
      </c>
      <c r="B39" s="44" t="s">
        <v>32</v>
      </c>
    </row>
    <row r="40" spans="1:3" x14ac:dyDescent="0.2">
      <c r="A40" s="7"/>
      <c r="B40" s="44" t="s">
        <v>624</v>
      </c>
    </row>
    <row r="41" spans="1:3" ht="12" thickBot="1" x14ac:dyDescent="0.25">
      <c r="A41" s="11"/>
      <c r="B41" s="12"/>
    </row>
    <row r="44" spans="1:3" x14ac:dyDescent="0.2">
      <c r="B44" s="4" t="s">
        <v>625</v>
      </c>
    </row>
    <row r="47" spans="1:3" ht="12.75" x14ac:dyDescent="0.2">
      <c r="A47" s="177"/>
      <c r="B47" s="178"/>
      <c r="C47" s="178"/>
    </row>
    <row r="48" spans="1:3" x14ac:dyDescent="0.2">
      <c r="A48" s="178"/>
      <c r="B48" s="178"/>
      <c r="C48" s="178"/>
    </row>
    <row r="49" spans="1:3" x14ac:dyDescent="0.2">
      <c r="A49" s="178"/>
      <c r="B49" s="178"/>
      <c r="C49" s="178"/>
    </row>
    <row r="50" spans="1:3" ht="15" x14ac:dyDescent="0.25">
      <c r="A50" s="179" t="s">
        <v>669</v>
      </c>
      <c r="B50"/>
      <c r="C50"/>
    </row>
    <row r="51" spans="1:3" ht="15" x14ac:dyDescent="0.25">
      <c r="A51" s="179" t="s">
        <v>670</v>
      </c>
      <c r="B51"/>
      <c r="C51"/>
    </row>
    <row r="52" spans="1:3" ht="15" x14ac:dyDescent="0.25">
      <c r="A52" s="179" t="s">
        <v>671</v>
      </c>
      <c r="B52"/>
      <c r="C52"/>
    </row>
    <row r="53" spans="1:3" ht="15" x14ac:dyDescent="0.25">
      <c r="A53" s="179" t="s">
        <v>672</v>
      </c>
      <c r="B53"/>
      <c r="C53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0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29"/>
  <sheetViews>
    <sheetView showGridLines="0" workbookViewId="0">
      <selection activeCell="F30" sqref="A1:F30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662</v>
      </c>
      <c r="B1" s="158"/>
      <c r="C1" s="159"/>
    </row>
    <row r="2" spans="1:3" s="37" customFormat="1" ht="18" customHeight="1" x14ac:dyDescent="0.25">
      <c r="A2" s="160" t="s">
        <v>613</v>
      </c>
      <c r="B2" s="161"/>
      <c r="C2" s="162"/>
    </row>
    <row r="3" spans="1:3" s="37" customFormat="1" ht="18" customHeight="1" x14ac:dyDescent="0.25">
      <c r="A3" s="160" t="s">
        <v>663</v>
      </c>
      <c r="B3" s="161"/>
      <c r="C3" s="162"/>
    </row>
    <row r="4" spans="1:3" s="39" customFormat="1" ht="18" customHeight="1" x14ac:dyDescent="0.2">
      <c r="A4" s="163" t="s">
        <v>614</v>
      </c>
      <c r="B4" s="164"/>
      <c r="C4" s="165"/>
    </row>
    <row r="5" spans="1:3" x14ac:dyDescent="0.2">
      <c r="A5" s="54" t="s">
        <v>521</v>
      </c>
      <c r="B5" s="54"/>
      <c r="C5" s="132">
        <v>20805438</v>
      </c>
    </row>
    <row r="6" spans="1:3" x14ac:dyDescent="0.2">
      <c r="A6" s="55"/>
      <c r="B6" s="56"/>
      <c r="C6" s="57"/>
    </row>
    <row r="7" spans="1:3" x14ac:dyDescent="0.2">
      <c r="A7" s="64" t="s">
        <v>522</v>
      </c>
      <c r="B7" s="64"/>
      <c r="C7" s="133">
        <f>SUM(C8:C13)</f>
        <v>0</v>
      </c>
    </row>
    <row r="8" spans="1:3" x14ac:dyDescent="0.2">
      <c r="A8" s="71" t="s">
        <v>523</v>
      </c>
      <c r="B8" s="70" t="s">
        <v>342</v>
      </c>
      <c r="C8" s="134">
        <v>0</v>
      </c>
    </row>
    <row r="9" spans="1:3" x14ac:dyDescent="0.2">
      <c r="A9" s="58" t="s">
        <v>524</v>
      </c>
      <c r="B9" s="59" t="s">
        <v>533</v>
      </c>
      <c r="C9" s="134">
        <v>0</v>
      </c>
    </row>
    <row r="10" spans="1:3" x14ac:dyDescent="0.2">
      <c r="A10" s="58" t="s">
        <v>525</v>
      </c>
      <c r="B10" s="59" t="s">
        <v>350</v>
      </c>
      <c r="C10" s="134">
        <v>0</v>
      </c>
    </row>
    <row r="11" spans="1:3" x14ac:dyDescent="0.2">
      <c r="A11" s="58" t="s">
        <v>526</v>
      </c>
      <c r="B11" s="59" t="s">
        <v>351</v>
      </c>
      <c r="C11" s="134">
        <v>0</v>
      </c>
    </row>
    <row r="12" spans="1:3" x14ac:dyDescent="0.2">
      <c r="A12" s="58" t="s">
        <v>527</v>
      </c>
      <c r="B12" s="59" t="s">
        <v>352</v>
      </c>
      <c r="C12" s="134">
        <v>0</v>
      </c>
    </row>
    <row r="13" spans="1:3" x14ac:dyDescent="0.2">
      <c r="A13" s="60" t="s">
        <v>528</v>
      </c>
      <c r="B13" s="61" t="s">
        <v>529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14200000</v>
      </c>
    </row>
    <row r="16" spans="1:3" x14ac:dyDescent="0.2">
      <c r="A16" s="65">
        <v>3.1</v>
      </c>
      <c r="B16" s="59" t="s">
        <v>532</v>
      </c>
      <c r="C16" s="134">
        <v>0</v>
      </c>
    </row>
    <row r="17" spans="1:3" x14ac:dyDescent="0.2">
      <c r="A17" s="66">
        <v>3.2</v>
      </c>
      <c r="B17" s="59" t="s">
        <v>530</v>
      </c>
      <c r="C17" s="134">
        <v>14200000</v>
      </c>
    </row>
    <row r="18" spans="1:3" x14ac:dyDescent="0.2">
      <c r="A18" s="66">
        <v>3.3</v>
      </c>
      <c r="B18" s="61" t="s">
        <v>531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660</v>
      </c>
      <c r="B20" s="69"/>
      <c r="C20" s="132">
        <f>C5+C7-C15</f>
        <v>6605438</v>
      </c>
    </row>
    <row r="22" spans="1:3" x14ac:dyDescent="0.2">
      <c r="B22" s="38" t="s">
        <v>625</v>
      </c>
    </row>
    <row r="26" spans="1:3" ht="15" x14ac:dyDescent="0.25">
      <c r="A26" s="179" t="s">
        <v>669</v>
      </c>
      <c r="B26"/>
      <c r="C26"/>
    </row>
    <row r="27" spans="1:3" ht="15" x14ac:dyDescent="0.25">
      <c r="A27" s="179" t="s">
        <v>670</v>
      </c>
      <c r="B27"/>
      <c r="C27"/>
    </row>
    <row r="28" spans="1:3" ht="15" x14ac:dyDescent="0.25">
      <c r="A28" s="179" t="s">
        <v>671</v>
      </c>
      <c r="B28"/>
      <c r="C28"/>
    </row>
    <row r="29" spans="1:3" ht="15" x14ac:dyDescent="0.25">
      <c r="A29" s="179" t="s">
        <v>672</v>
      </c>
      <c r="B29"/>
      <c r="C29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6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45"/>
  <sheetViews>
    <sheetView showGridLines="0" workbookViewId="0">
      <selection activeCell="F45" sqref="A1:F45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662</v>
      </c>
      <c r="B1" s="167"/>
      <c r="C1" s="168"/>
    </row>
    <row r="2" spans="1:3" s="40" customFormat="1" ht="18.95" customHeight="1" x14ac:dyDescent="0.25">
      <c r="A2" s="169" t="s">
        <v>615</v>
      </c>
      <c r="B2" s="170"/>
      <c r="C2" s="171"/>
    </row>
    <row r="3" spans="1:3" s="40" customFormat="1" ht="18.95" customHeight="1" x14ac:dyDescent="0.25">
      <c r="A3" s="169" t="s">
        <v>663</v>
      </c>
      <c r="B3" s="170"/>
      <c r="C3" s="171"/>
    </row>
    <row r="4" spans="1:3" x14ac:dyDescent="0.2">
      <c r="A4" s="163" t="s">
        <v>614</v>
      </c>
      <c r="B4" s="164"/>
      <c r="C4" s="165"/>
    </row>
    <row r="5" spans="1:3" x14ac:dyDescent="0.2">
      <c r="A5" s="79" t="s">
        <v>534</v>
      </c>
      <c r="B5" s="54"/>
      <c r="C5" s="136">
        <v>22497280</v>
      </c>
    </row>
    <row r="6" spans="1:3" x14ac:dyDescent="0.2">
      <c r="A6" s="73"/>
      <c r="B6" s="56"/>
      <c r="C6" s="74"/>
    </row>
    <row r="7" spans="1:3" x14ac:dyDescent="0.2">
      <c r="A7" s="64" t="s">
        <v>535</v>
      </c>
      <c r="B7" s="75"/>
      <c r="C7" s="133">
        <f>SUM(C8:C28)</f>
        <v>13598892.130000001</v>
      </c>
    </row>
    <row r="8" spans="1:3" x14ac:dyDescent="0.2">
      <c r="A8" s="121">
        <v>2.1</v>
      </c>
      <c r="B8" s="80" t="s">
        <v>370</v>
      </c>
      <c r="C8" s="137">
        <v>0</v>
      </c>
    </row>
    <row r="9" spans="1:3" x14ac:dyDescent="0.2">
      <c r="A9" s="121">
        <v>2.2000000000000002</v>
      </c>
      <c r="B9" s="80" t="s">
        <v>367</v>
      </c>
      <c r="C9" s="137">
        <v>0</v>
      </c>
    </row>
    <row r="10" spans="1:3" x14ac:dyDescent="0.2">
      <c r="A10" s="85">
        <v>2.2999999999999998</v>
      </c>
      <c r="B10" s="72" t="s">
        <v>237</v>
      </c>
      <c r="C10" s="137">
        <v>21130</v>
      </c>
    </row>
    <row r="11" spans="1:3" x14ac:dyDescent="0.2">
      <c r="A11" s="85">
        <v>2.4</v>
      </c>
      <c r="B11" s="72" t="s">
        <v>238</v>
      </c>
      <c r="C11" s="137">
        <v>0</v>
      </c>
    </row>
    <row r="12" spans="1:3" x14ac:dyDescent="0.2">
      <c r="A12" s="85">
        <v>2.5</v>
      </c>
      <c r="B12" s="72" t="s">
        <v>239</v>
      </c>
      <c r="C12" s="137">
        <v>0</v>
      </c>
    </row>
    <row r="13" spans="1:3" x14ac:dyDescent="0.2">
      <c r="A13" s="85">
        <v>2.6</v>
      </c>
      <c r="B13" s="72" t="s">
        <v>240</v>
      </c>
      <c r="C13" s="137">
        <v>0</v>
      </c>
    </row>
    <row r="14" spans="1:3" x14ac:dyDescent="0.2">
      <c r="A14" s="85">
        <v>2.7</v>
      </c>
      <c r="B14" s="72" t="s">
        <v>241</v>
      </c>
      <c r="C14" s="137">
        <v>0</v>
      </c>
    </row>
    <row r="15" spans="1:3" x14ac:dyDescent="0.2">
      <c r="A15" s="85">
        <v>2.8</v>
      </c>
      <c r="B15" s="72" t="s">
        <v>242</v>
      </c>
      <c r="C15" s="137">
        <v>0</v>
      </c>
    </row>
    <row r="16" spans="1:3" x14ac:dyDescent="0.2">
      <c r="A16" s="85">
        <v>2.9</v>
      </c>
      <c r="B16" s="72" t="s">
        <v>244</v>
      </c>
      <c r="C16" s="137">
        <v>0</v>
      </c>
    </row>
    <row r="17" spans="1:3" x14ac:dyDescent="0.2">
      <c r="A17" s="85" t="s">
        <v>536</v>
      </c>
      <c r="B17" s="72" t="s">
        <v>537</v>
      </c>
      <c r="C17" s="137">
        <v>12802926.130000001</v>
      </c>
    </row>
    <row r="18" spans="1:3" x14ac:dyDescent="0.2">
      <c r="A18" s="85" t="s">
        <v>562</v>
      </c>
      <c r="B18" s="72" t="s">
        <v>246</v>
      </c>
      <c r="C18" s="137">
        <v>0</v>
      </c>
    </row>
    <row r="19" spans="1:3" x14ac:dyDescent="0.2">
      <c r="A19" s="85" t="s">
        <v>563</v>
      </c>
      <c r="B19" s="72" t="s">
        <v>538</v>
      </c>
      <c r="C19" s="137">
        <v>0</v>
      </c>
    </row>
    <row r="20" spans="1:3" x14ac:dyDescent="0.2">
      <c r="A20" s="85" t="s">
        <v>564</v>
      </c>
      <c r="B20" s="72" t="s">
        <v>539</v>
      </c>
      <c r="C20" s="137">
        <v>375336</v>
      </c>
    </row>
    <row r="21" spans="1:3" x14ac:dyDescent="0.2">
      <c r="A21" s="85" t="s">
        <v>565</v>
      </c>
      <c r="B21" s="72" t="s">
        <v>540</v>
      </c>
      <c r="C21" s="137">
        <v>0</v>
      </c>
    </row>
    <row r="22" spans="1:3" x14ac:dyDescent="0.2">
      <c r="A22" s="85" t="s">
        <v>541</v>
      </c>
      <c r="B22" s="72" t="s">
        <v>542</v>
      </c>
      <c r="C22" s="137">
        <v>0</v>
      </c>
    </row>
    <row r="23" spans="1:3" x14ac:dyDescent="0.2">
      <c r="A23" s="85" t="s">
        <v>543</v>
      </c>
      <c r="B23" s="72" t="s">
        <v>544</v>
      </c>
      <c r="C23" s="137">
        <v>399500</v>
      </c>
    </row>
    <row r="24" spans="1:3" x14ac:dyDescent="0.2">
      <c r="A24" s="85" t="s">
        <v>545</v>
      </c>
      <c r="B24" s="72" t="s">
        <v>546</v>
      </c>
      <c r="C24" s="137">
        <v>0</v>
      </c>
    </row>
    <row r="25" spans="1:3" x14ac:dyDescent="0.2">
      <c r="A25" s="85" t="s">
        <v>547</v>
      </c>
      <c r="B25" s="72" t="s">
        <v>548</v>
      </c>
      <c r="C25" s="137">
        <v>0</v>
      </c>
    </row>
    <row r="26" spans="1:3" x14ac:dyDescent="0.2">
      <c r="A26" s="85" t="s">
        <v>549</v>
      </c>
      <c r="B26" s="72" t="s">
        <v>550</v>
      </c>
      <c r="C26" s="137">
        <v>0</v>
      </c>
    </row>
    <row r="27" spans="1:3" x14ac:dyDescent="0.2">
      <c r="A27" s="85" t="s">
        <v>551</v>
      </c>
      <c r="B27" s="72" t="s">
        <v>552</v>
      </c>
      <c r="C27" s="137">
        <v>0</v>
      </c>
    </row>
    <row r="28" spans="1:3" x14ac:dyDescent="0.2">
      <c r="A28" s="85" t="s">
        <v>553</v>
      </c>
      <c r="B28" s="80" t="s">
        <v>554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555</v>
      </c>
      <c r="B30" s="84"/>
      <c r="C30" s="138">
        <f>SUM(C31:C35)</f>
        <v>62028</v>
      </c>
    </row>
    <row r="31" spans="1:3" x14ac:dyDescent="0.2">
      <c r="A31" s="85" t="s">
        <v>556</v>
      </c>
      <c r="B31" s="72" t="s">
        <v>439</v>
      </c>
      <c r="C31" s="137">
        <v>62028</v>
      </c>
    </row>
    <row r="32" spans="1:3" x14ac:dyDescent="0.2">
      <c r="A32" s="85" t="s">
        <v>557</v>
      </c>
      <c r="B32" s="72" t="s">
        <v>80</v>
      </c>
      <c r="C32" s="137">
        <v>0</v>
      </c>
    </row>
    <row r="33" spans="1:3" x14ac:dyDescent="0.2">
      <c r="A33" s="85" t="s">
        <v>558</v>
      </c>
      <c r="B33" s="72" t="s">
        <v>449</v>
      </c>
      <c r="C33" s="137">
        <v>0</v>
      </c>
    </row>
    <row r="34" spans="1:3" x14ac:dyDescent="0.2">
      <c r="A34" s="85" t="s">
        <v>559</v>
      </c>
      <c r="B34" s="72" t="s">
        <v>455</v>
      </c>
      <c r="C34" s="137">
        <v>0</v>
      </c>
    </row>
    <row r="35" spans="1:3" x14ac:dyDescent="0.2">
      <c r="A35" s="85" t="s">
        <v>560</v>
      </c>
      <c r="B35" s="80" t="s">
        <v>561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661</v>
      </c>
      <c r="B37" s="54"/>
      <c r="C37" s="132">
        <f>C5-C7+C30</f>
        <v>8960415.8699999992</v>
      </c>
    </row>
    <row r="39" spans="1:3" x14ac:dyDescent="0.2">
      <c r="B39" s="38" t="s">
        <v>625</v>
      </c>
    </row>
    <row r="42" spans="1:3" ht="15" x14ac:dyDescent="0.25">
      <c r="A42" s="179" t="s">
        <v>669</v>
      </c>
      <c r="B42"/>
      <c r="C42"/>
    </row>
    <row r="43" spans="1:3" ht="15" x14ac:dyDescent="0.25">
      <c r="A43" s="179" t="s">
        <v>670</v>
      </c>
      <c r="B43"/>
      <c r="C43"/>
    </row>
    <row r="44" spans="1:3" ht="15" x14ac:dyDescent="0.25">
      <c r="A44" s="179" t="s">
        <v>671</v>
      </c>
      <c r="B44"/>
      <c r="C44"/>
    </row>
    <row r="45" spans="1:3" ht="15" x14ac:dyDescent="0.25">
      <c r="A45" s="179" t="s">
        <v>672</v>
      </c>
      <c r="B45"/>
      <c r="C45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6"/>
  <sheetViews>
    <sheetView topLeftCell="A29" workbookViewId="0">
      <selection activeCell="A53" sqref="A53:C56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662</v>
      </c>
      <c r="B1" s="172"/>
      <c r="C1" s="172"/>
      <c r="D1" s="172"/>
      <c r="E1" s="172"/>
      <c r="F1" s="172"/>
      <c r="G1" s="27" t="s">
        <v>605</v>
      </c>
      <c r="H1" s="28">
        <v>2023</v>
      </c>
    </row>
    <row r="2" spans="1:10" ht="18.95" customHeight="1" x14ac:dyDescent="0.2">
      <c r="A2" s="156" t="s">
        <v>616</v>
      </c>
      <c r="B2" s="172"/>
      <c r="C2" s="172"/>
      <c r="D2" s="172"/>
      <c r="E2" s="172"/>
      <c r="F2" s="172"/>
      <c r="G2" s="27" t="s">
        <v>606</v>
      </c>
      <c r="H2" s="28" t="s">
        <v>608</v>
      </c>
    </row>
    <row r="3" spans="1:10" ht="18.95" customHeight="1" x14ac:dyDescent="0.2">
      <c r="A3" s="173" t="s">
        <v>663</v>
      </c>
      <c r="B3" s="174"/>
      <c r="C3" s="174"/>
      <c r="D3" s="174"/>
      <c r="E3" s="174"/>
      <c r="F3" s="174"/>
      <c r="G3" s="27" t="s">
        <v>607</v>
      </c>
      <c r="H3" s="28">
        <v>4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2" customFormat="1" x14ac:dyDescent="0.2">
      <c r="A8" s="41">
        <v>7000</v>
      </c>
      <c r="B8" s="42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42506000</v>
      </c>
      <c r="E36" s="34">
        <v>-42506000</v>
      </c>
      <c r="F36" s="34"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68807188.579999998</v>
      </c>
      <c r="E37" s="34">
        <v>-68807188.579999998</v>
      </c>
      <c r="F37" s="34"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30378000</v>
      </c>
      <c r="E38" s="34">
        <v>-30378000</v>
      </c>
      <c r="F38" s="34"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-177659.82</v>
      </c>
      <c r="E39" s="34">
        <v>177659.82</v>
      </c>
      <c r="F39" s="34"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36387516.789999999</v>
      </c>
      <c r="E40" s="34">
        <v>-36387516.789999999</v>
      </c>
      <c r="F40" s="34"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38687280.130000003</v>
      </c>
      <c r="E41" s="34">
        <v>-38687280.130000003</v>
      </c>
      <c r="F41" s="34"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68267302.890000001</v>
      </c>
      <c r="E42" s="34">
        <v>-68267302.890000001</v>
      </c>
      <c r="F42" s="34"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29550022.760000002</v>
      </c>
      <c r="E43" s="34">
        <v>-29550022.760000002</v>
      </c>
      <c r="F43" s="34"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5840166.4199999999</v>
      </c>
      <c r="E44" s="34">
        <v>-5840166.4199999999</v>
      </c>
      <c r="F44" s="34"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43090848.060000002</v>
      </c>
      <c r="E45" s="34">
        <v>-43090848.060000002</v>
      </c>
      <c r="F45" s="34"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1172166.32</v>
      </c>
      <c r="E46" s="34">
        <v>-1172166.32</v>
      </c>
      <c r="F46" s="34"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30851254.460000001</v>
      </c>
      <c r="E47" s="34">
        <v>-30851254.460000001</v>
      </c>
      <c r="F47" s="34">
        <v>0</v>
      </c>
    </row>
    <row r="49" spans="1:3" x14ac:dyDescent="0.2">
      <c r="B49" s="29" t="s">
        <v>625</v>
      </c>
    </row>
    <row r="53" spans="1:3" ht="15" x14ac:dyDescent="0.25">
      <c r="A53" s="179" t="s">
        <v>669</v>
      </c>
      <c r="B53"/>
      <c r="C53"/>
    </row>
    <row r="54" spans="1:3" ht="15" x14ac:dyDescent="0.25">
      <c r="A54" s="179" t="s">
        <v>670</v>
      </c>
      <c r="B54"/>
      <c r="C54"/>
    </row>
    <row r="55" spans="1:3" ht="15" x14ac:dyDescent="0.25">
      <c r="A55" s="179" t="s">
        <v>671</v>
      </c>
      <c r="B55"/>
      <c r="C55"/>
    </row>
    <row r="56" spans="1:3" ht="15" x14ac:dyDescent="0.25">
      <c r="A56" s="179" t="s">
        <v>672</v>
      </c>
      <c r="B56"/>
      <c r="C56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tabSelected="1" topLeftCell="A20" zoomScaleNormal="100" zoomScaleSheetLayoutView="100" workbookViewId="0">
      <selection activeCell="A32" sqref="A3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123</v>
      </c>
      <c r="B9" s="113"/>
      <c r="C9" s="113"/>
      <c r="D9" s="113"/>
    </row>
    <row r="10" spans="1:8" s="112" customFormat="1" ht="26.1" customHeight="1" x14ac:dyDescent="0.2">
      <c r="A10" s="115" t="s">
        <v>592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593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594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595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596</v>
      </c>
      <c r="B15" s="117" t="s">
        <v>40</v>
      </c>
    </row>
    <row r="16" spans="1:8" s="112" customFormat="1" ht="12.95" customHeight="1" x14ac:dyDescent="0.2">
      <c r="A16" s="116" t="s">
        <v>597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598</v>
      </c>
    </row>
    <row r="20" spans="1:4" s="112" customFormat="1" ht="12.95" customHeight="1" x14ac:dyDescent="0.2">
      <c r="A20" s="120" t="s">
        <v>599</v>
      </c>
    </row>
    <row r="21" spans="1:4" s="112" customFormat="1" x14ac:dyDescent="0.2">
      <c r="A21" s="113"/>
    </row>
    <row r="22" spans="1:4" s="112" customFormat="1" x14ac:dyDescent="0.2">
      <c r="A22" s="113" t="s">
        <v>516</v>
      </c>
      <c r="B22" s="113"/>
      <c r="C22" s="113"/>
      <c r="D22" s="113"/>
    </row>
    <row r="23" spans="1:4" s="112" customFormat="1" x14ac:dyDescent="0.2">
      <c r="A23" s="113" t="s">
        <v>517</v>
      </c>
      <c r="B23" s="113"/>
      <c r="C23" s="113"/>
      <c r="D23" s="113"/>
    </row>
    <row r="24" spans="1:4" s="112" customFormat="1" x14ac:dyDescent="0.2">
      <c r="A24" s="113" t="s">
        <v>518</v>
      </c>
      <c r="B24" s="113"/>
      <c r="C24" s="113"/>
      <c r="D24" s="113"/>
    </row>
    <row r="25" spans="1:4" s="112" customFormat="1" x14ac:dyDescent="0.2">
      <c r="A25" s="113" t="s">
        <v>519</v>
      </c>
      <c r="B25" s="113"/>
      <c r="C25" s="113"/>
      <c r="D25" s="113"/>
    </row>
    <row r="26" spans="1:4" s="112" customFormat="1" x14ac:dyDescent="0.2">
      <c r="A26" s="113" t="s">
        <v>520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7"/>
  <sheetViews>
    <sheetView topLeftCell="A141" zoomScale="106" zoomScaleNormal="106" workbookViewId="0">
      <selection activeCell="E157" sqref="A154:E157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662</v>
      </c>
      <c r="B1" s="155"/>
      <c r="C1" s="155"/>
      <c r="D1" s="155"/>
      <c r="E1" s="155"/>
      <c r="F1" s="155"/>
      <c r="G1" s="14" t="s">
        <v>605</v>
      </c>
      <c r="H1" s="25">
        <v>2023</v>
      </c>
    </row>
    <row r="2" spans="1:8" s="16" customFormat="1" ht="18.95" customHeight="1" x14ac:dyDescent="0.25">
      <c r="A2" s="154" t="s">
        <v>609</v>
      </c>
      <c r="B2" s="155"/>
      <c r="C2" s="155"/>
      <c r="D2" s="155"/>
      <c r="E2" s="155"/>
      <c r="F2" s="155"/>
      <c r="G2" s="14" t="s">
        <v>606</v>
      </c>
      <c r="H2" s="25" t="s">
        <v>608</v>
      </c>
    </row>
    <row r="3" spans="1:8" s="16" customFormat="1" ht="18.95" customHeight="1" x14ac:dyDescent="0.25">
      <c r="A3" s="154" t="s">
        <v>663</v>
      </c>
      <c r="B3" s="155"/>
      <c r="C3" s="155"/>
      <c r="D3" s="155"/>
      <c r="E3" s="155"/>
      <c r="F3" s="155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22749214.050000001</v>
      </c>
      <c r="D15" s="24">
        <v>51574.64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4081.52</v>
      </c>
      <c r="D20" s="24">
        <v>4081.52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78791.33</v>
      </c>
      <c r="D23" s="24">
        <v>78791.33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v>94822697.680000007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94822697.680000007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v>1590211.56</v>
      </c>
      <c r="D62" s="24">
        <v>57483.06</v>
      </c>
      <c r="E62" s="24">
        <v>1350864.26</v>
      </c>
      <c r="F62" s="20" t="s">
        <v>664</v>
      </c>
      <c r="H62" s="20" t="s">
        <v>665</v>
      </c>
    </row>
    <row r="63" spans="1:9" x14ac:dyDescent="0.2">
      <c r="A63" s="22">
        <v>1241</v>
      </c>
      <c r="B63" s="20" t="s">
        <v>237</v>
      </c>
      <c r="C63" s="24">
        <v>931973.47</v>
      </c>
      <c r="D63" s="24">
        <v>0</v>
      </c>
      <c r="E63" s="24">
        <v>0</v>
      </c>
      <c r="F63" s="20" t="s">
        <v>664</v>
      </c>
      <c r="G63" s="20" t="s">
        <v>666</v>
      </c>
      <c r="H63" s="20" t="s">
        <v>665</v>
      </c>
    </row>
    <row r="64" spans="1:9" x14ac:dyDescent="0.2">
      <c r="A64" s="22">
        <v>1242</v>
      </c>
      <c r="B64" s="20" t="s">
        <v>238</v>
      </c>
      <c r="C64" s="24">
        <v>45270.77</v>
      </c>
      <c r="D64" s="24">
        <v>0</v>
      </c>
      <c r="E64" s="24">
        <v>0</v>
      </c>
      <c r="F64" s="20" t="s">
        <v>664</v>
      </c>
      <c r="G64" s="20">
        <v>0.1</v>
      </c>
      <c r="H64" s="20" t="s">
        <v>665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  <c r="F65" s="20" t="s">
        <v>664</v>
      </c>
      <c r="H65" s="20" t="s">
        <v>665</v>
      </c>
    </row>
    <row r="66" spans="1:9" x14ac:dyDescent="0.2">
      <c r="A66" s="22">
        <v>1244</v>
      </c>
      <c r="B66" s="20" t="s">
        <v>240</v>
      </c>
      <c r="C66" s="24">
        <v>518022</v>
      </c>
      <c r="D66" s="24">
        <v>0</v>
      </c>
      <c r="E66" s="24">
        <v>0</v>
      </c>
      <c r="F66" s="20" t="s">
        <v>664</v>
      </c>
      <c r="G66" s="20">
        <v>0.25</v>
      </c>
      <c r="H66" s="20" t="s">
        <v>665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57483.06</v>
      </c>
      <c r="E67" s="24">
        <v>1350864.26</v>
      </c>
      <c r="F67" s="20" t="s">
        <v>664</v>
      </c>
      <c r="H67" s="20" t="s">
        <v>665</v>
      </c>
    </row>
    <row r="68" spans="1:9" x14ac:dyDescent="0.2">
      <c r="A68" s="22">
        <v>1246</v>
      </c>
      <c r="B68" s="20" t="s">
        <v>242</v>
      </c>
      <c r="C68" s="24">
        <v>94945.32</v>
      </c>
      <c r="D68" s="24">
        <v>0</v>
      </c>
      <c r="E68" s="24">
        <v>0</v>
      </c>
      <c r="F68" s="20" t="s">
        <v>664</v>
      </c>
      <c r="G68" s="20">
        <v>0.1</v>
      </c>
      <c r="H68" s="20" t="s">
        <v>665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45449.440000000002</v>
      </c>
      <c r="D74" s="24">
        <v>4545</v>
      </c>
      <c r="E74" s="24">
        <v>36360</v>
      </c>
      <c r="F74" s="20" t="s">
        <v>664</v>
      </c>
      <c r="G74" s="20">
        <v>0.1</v>
      </c>
      <c r="H74" s="20" t="s">
        <v>665</v>
      </c>
    </row>
    <row r="75" spans="1:9" x14ac:dyDescent="0.2">
      <c r="A75" s="22">
        <v>1251</v>
      </c>
      <c r="B75" s="20" t="s">
        <v>247</v>
      </c>
      <c r="C75" s="24">
        <v>45449.440000000002</v>
      </c>
      <c r="D75" s="24">
        <v>4545</v>
      </c>
      <c r="E75" s="24">
        <v>36360</v>
      </c>
      <c r="F75" s="20" t="s">
        <v>664</v>
      </c>
      <c r="G75" s="20">
        <v>0.1</v>
      </c>
      <c r="H75" s="20" t="s">
        <v>665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v>32735620.940000001</v>
      </c>
      <c r="D110" s="24">
        <v>32735620.940000001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0</v>
      </c>
      <c r="D111" s="24"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19914222.16</v>
      </c>
      <c r="D112" s="24">
        <v>19914222.16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260478.67</v>
      </c>
      <c r="D117" s="24">
        <v>260478.67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12560920.109999999</v>
      </c>
      <c r="D119" s="24">
        <v>12560920.109999999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0">SUM(D121:D123)</f>
        <v>0</v>
      </c>
      <c r="E120" s="24">
        <f t="shared" si="0"/>
        <v>0</v>
      </c>
      <c r="F120" s="24">
        <f t="shared" si="0"/>
        <v>0</v>
      </c>
      <c r="G120" s="24">
        <f t="shared" si="0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1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1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22200000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  <row r="154" spans="1:3" ht="15" x14ac:dyDescent="0.25">
      <c r="A154" s="179" t="s">
        <v>669</v>
      </c>
      <c r="B154"/>
      <c r="C154"/>
    </row>
    <row r="155" spans="1:3" ht="15" x14ac:dyDescent="0.25">
      <c r="A155" s="179" t="s">
        <v>670</v>
      </c>
      <c r="B155"/>
      <c r="C155"/>
    </row>
    <row r="156" spans="1:3" ht="15" x14ac:dyDescent="0.25">
      <c r="A156" s="179" t="s">
        <v>671</v>
      </c>
      <c r="B156"/>
      <c r="C156"/>
    </row>
    <row r="157" spans="1:3" ht="15" x14ac:dyDescent="0.25">
      <c r="A157" s="179" t="s">
        <v>672</v>
      </c>
      <c r="B157"/>
      <c r="C157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147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587</v>
      </c>
    </row>
    <row r="10" spans="1:2" ht="15" customHeight="1" x14ac:dyDescent="0.2">
      <c r="A10" s="96"/>
      <c r="B10" s="95" t="s">
        <v>588</v>
      </c>
    </row>
    <row r="11" spans="1:2" ht="15" customHeight="1" x14ac:dyDescent="0.2">
      <c r="A11" s="96"/>
      <c r="B11" s="95" t="s">
        <v>125</v>
      </c>
    </row>
    <row r="12" spans="1:2" ht="15" customHeight="1" x14ac:dyDescent="0.2">
      <c r="A12" s="96"/>
      <c r="B12" s="95" t="s">
        <v>124</v>
      </c>
    </row>
    <row r="13" spans="1:2" ht="15" customHeight="1" x14ac:dyDescent="0.2">
      <c r="A13" s="96"/>
      <c r="B13" s="95" t="s">
        <v>126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135</v>
      </c>
    </row>
    <row r="20" spans="1:2" x14ac:dyDescent="0.2">
      <c r="A20" s="96"/>
    </row>
    <row r="21" spans="1:2" ht="15" customHeight="1" x14ac:dyDescent="0.2">
      <c r="A21" s="94" t="s">
        <v>131</v>
      </c>
      <c r="B21" s="1" t="s">
        <v>186</v>
      </c>
    </row>
    <row r="22" spans="1:2" ht="15" customHeight="1" x14ac:dyDescent="0.2">
      <c r="A22" s="96"/>
      <c r="B22" s="100" t="s">
        <v>187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127</v>
      </c>
    </row>
    <row r="26" spans="1:2" ht="15" customHeight="1" x14ac:dyDescent="0.2">
      <c r="A26" s="96"/>
      <c r="B26" s="99" t="s">
        <v>128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134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129</v>
      </c>
    </row>
    <row r="37" spans="1:2" ht="15" customHeight="1" x14ac:dyDescent="0.2">
      <c r="A37" s="96"/>
      <c r="B37" s="95" t="s">
        <v>136</v>
      </c>
    </row>
    <row r="38" spans="1:2" ht="15" customHeight="1" x14ac:dyDescent="0.2">
      <c r="A38" s="96"/>
      <c r="B38" s="102" t="s">
        <v>189</v>
      </c>
    </row>
    <row r="39" spans="1:2" ht="15" customHeight="1" x14ac:dyDescent="0.2">
      <c r="A39" s="96"/>
      <c r="B39" s="95" t="s">
        <v>190</v>
      </c>
    </row>
    <row r="40" spans="1:2" ht="15" customHeight="1" x14ac:dyDescent="0.2">
      <c r="A40" s="96"/>
      <c r="B40" s="95" t="s">
        <v>132</v>
      </c>
    </row>
    <row r="41" spans="1:2" ht="15" customHeight="1" x14ac:dyDescent="0.2">
      <c r="A41" s="96"/>
      <c r="B41" s="95" t="s">
        <v>133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137</v>
      </c>
    </row>
    <row r="44" spans="1:2" ht="15" customHeight="1" x14ac:dyDescent="0.2">
      <c r="A44" s="96"/>
      <c r="B44" s="95" t="s">
        <v>140</v>
      </c>
    </row>
    <row r="45" spans="1:2" ht="15" customHeight="1" x14ac:dyDescent="0.2">
      <c r="A45" s="96"/>
      <c r="B45" s="102" t="s">
        <v>191</v>
      </c>
    </row>
    <row r="46" spans="1:2" ht="15" customHeight="1" x14ac:dyDescent="0.2">
      <c r="A46" s="96"/>
      <c r="B46" s="95" t="s">
        <v>192</v>
      </c>
    </row>
    <row r="47" spans="1:2" ht="15" customHeight="1" x14ac:dyDescent="0.2">
      <c r="A47" s="96"/>
      <c r="B47" s="95" t="s">
        <v>139</v>
      </c>
    </row>
    <row r="48" spans="1:2" ht="15" customHeight="1" x14ac:dyDescent="0.2">
      <c r="A48" s="96"/>
      <c r="B48" s="95" t="s">
        <v>138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168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6"/>
  <sheetViews>
    <sheetView topLeftCell="A205" zoomScaleNormal="100" workbookViewId="0">
      <selection sqref="A1:E226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662</v>
      </c>
      <c r="B1" s="153"/>
      <c r="C1" s="153"/>
      <c r="D1" s="14" t="s">
        <v>605</v>
      </c>
      <c r="E1" s="25">
        <v>2023</v>
      </c>
    </row>
    <row r="2" spans="1:5" s="16" customFormat="1" ht="18.95" customHeight="1" x14ac:dyDescent="0.25">
      <c r="A2" s="153" t="s">
        <v>610</v>
      </c>
      <c r="B2" s="153"/>
      <c r="C2" s="153"/>
      <c r="D2" s="14" t="s">
        <v>606</v>
      </c>
      <c r="E2" s="25" t="s">
        <v>608</v>
      </c>
    </row>
    <row r="3" spans="1:5" s="16" customFormat="1" ht="18.95" customHeight="1" x14ac:dyDescent="0.25">
      <c r="A3" s="153" t="s">
        <v>663</v>
      </c>
      <c r="B3" s="153"/>
      <c r="C3" s="153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45" t="s">
        <v>567</v>
      </c>
      <c r="B6" s="45"/>
      <c r="C6" s="45"/>
      <c r="D6" s="45"/>
      <c r="E6" s="45"/>
    </row>
    <row r="7" spans="1:5" x14ac:dyDescent="0.2">
      <c r="A7" s="46" t="s">
        <v>144</v>
      </c>
      <c r="B7" s="46" t="s">
        <v>141</v>
      </c>
      <c r="C7" s="46" t="s">
        <v>142</v>
      </c>
      <c r="D7" s="46" t="s">
        <v>303</v>
      </c>
      <c r="E7" s="46"/>
    </row>
    <row r="8" spans="1:5" x14ac:dyDescent="0.2">
      <c r="A8" s="48">
        <v>4100</v>
      </c>
      <c r="B8" s="49" t="s">
        <v>304</v>
      </c>
      <c r="C8" s="52">
        <v>5025437.88</v>
      </c>
      <c r="D8" s="87"/>
      <c r="E8" s="47"/>
    </row>
    <row r="9" spans="1:5" x14ac:dyDescent="0.2">
      <c r="A9" s="48">
        <v>4110</v>
      </c>
      <c r="B9" s="49" t="s">
        <v>305</v>
      </c>
      <c r="C9" s="52">
        <v>0</v>
      </c>
      <c r="D9" s="87"/>
      <c r="E9" s="47"/>
    </row>
    <row r="10" spans="1:5" x14ac:dyDescent="0.2">
      <c r="A10" s="48">
        <v>4111</v>
      </c>
      <c r="B10" s="49" t="s">
        <v>306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307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308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309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310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311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312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490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313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314</v>
      </c>
      <c r="C19" s="52">
        <v>0</v>
      </c>
      <c r="D19" s="87"/>
      <c r="E19" s="47"/>
    </row>
    <row r="20" spans="1:5" x14ac:dyDescent="0.2">
      <c r="A20" s="48">
        <v>4121</v>
      </c>
      <c r="B20" s="49" t="s">
        <v>315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491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316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317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318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319</v>
      </c>
      <c r="C25" s="52">
        <v>0</v>
      </c>
      <c r="D25" s="87"/>
      <c r="E25" s="47"/>
    </row>
    <row r="26" spans="1:5" x14ac:dyDescent="0.2">
      <c r="A26" s="48">
        <v>4131</v>
      </c>
      <c r="B26" s="49" t="s">
        <v>320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492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321</v>
      </c>
      <c r="C28" s="52">
        <v>0</v>
      </c>
      <c r="D28" s="87"/>
      <c r="E28" s="47"/>
    </row>
    <row r="29" spans="1:5" x14ac:dyDescent="0.2">
      <c r="A29" s="48">
        <v>4141</v>
      </c>
      <c r="B29" s="49" t="s">
        <v>322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323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324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493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325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494</v>
      </c>
      <c r="C34" s="52">
        <v>52997.45</v>
      </c>
      <c r="D34" s="87"/>
      <c r="E34" s="47"/>
    </row>
    <row r="35" spans="1:5" x14ac:dyDescent="0.2">
      <c r="A35" s="48">
        <v>4151</v>
      </c>
      <c r="B35" s="49" t="s">
        <v>494</v>
      </c>
      <c r="C35" s="52">
        <v>52997.45</v>
      </c>
      <c r="D35" s="87"/>
      <c r="E35" s="47"/>
    </row>
    <row r="36" spans="1:5" ht="22.5" x14ac:dyDescent="0.2">
      <c r="A36" s="48">
        <v>4154</v>
      </c>
      <c r="B36" s="50" t="s">
        <v>495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496</v>
      </c>
      <c r="C37" s="52">
        <v>0</v>
      </c>
      <c r="D37" s="87"/>
      <c r="E37" s="47"/>
    </row>
    <row r="38" spans="1:5" x14ac:dyDescent="0.2">
      <c r="A38" s="48">
        <v>4161</v>
      </c>
      <c r="B38" s="49" t="s">
        <v>326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327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328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329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330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497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331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332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600</v>
      </c>
      <c r="C46" s="52">
        <v>4972440.43</v>
      </c>
      <c r="D46" s="87"/>
      <c r="E46" s="47"/>
    </row>
    <row r="47" spans="1:5" x14ac:dyDescent="0.2">
      <c r="A47" s="48">
        <v>4171</v>
      </c>
      <c r="B47" s="49" t="s">
        <v>498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499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500</v>
      </c>
      <c r="C49" s="52">
        <v>4972440.43</v>
      </c>
      <c r="D49" s="87"/>
      <c r="E49" s="47"/>
    </row>
    <row r="50" spans="1:5" ht="22.5" x14ac:dyDescent="0.2">
      <c r="A50" s="48">
        <v>4174</v>
      </c>
      <c r="B50" s="50" t="s">
        <v>501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502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503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504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505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566</v>
      </c>
      <c r="B56" s="45"/>
      <c r="C56" s="45"/>
      <c r="D56" s="45"/>
      <c r="E56" s="45"/>
    </row>
    <row r="57" spans="1:5" x14ac:dyDescent="0.2">
      <c r="A57" s="46" t="s">
        <v>144</v>
      </c>
      <c r="B57" s="46" t="s">
        <v>141</v>
      </c>
      <c r="C57" s="46" t="s">
        <v>142</v>
      </c>
      <c r="D57" s="46" t="s">
        <v>303</v>
      </c>
      <c r="E57" s="46"/>
    </row>
    <row r="58" spans="1:5" ht="33.75" x14ac:dyDescent="0.2">
      <c r="A58" s="48">
        <v>4200</v>
      </c>
      <c r="B58" s="50" t="s">
        <v>506</v>
      </c>
      <c r="C58" s="52">
        <f>+C59+C65</f>
        <v>1500000</v>
      </c>
      <c r="D58" s="87"/>
      <c r="E58" s="47"/>
    </row>
    <row r="59" spans="1:5" ht="22.5" x14ac:dyDescent="0.2">
      <c r="A59" s="48">
        <v>4210</v>
      </c>
      <c r="B59" s="50" t="s">
        <v>507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333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334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335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508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509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336</v>
      </c>
      <c r="C65" s="52">
        <f>SUM(C66:C69)</f>
        <v>1500000</v>
      </c>
      <c r="D65" s="87"/>
      <c r="E65" s="47"/>
    </row>
    <row r="66" spans="1:5" x14ac:dyDescent="0.2">
      <c r="A66" s="48">
        <v>4221</v>
      </c>
      <c r="B66" s="49" t="s">
        <v>337</v>
      </c>
      <c r="C66" s="52">
        <v>1500000</v>
      </c>
      <c r="D66" s="87"/>
      <c r="E66" s="47"/>
    </row>
    <row r="67" spans="1:5" x14ac:dyDescent="0.2">
      <c r="A67" s="48">
        <v>4223</v>
      </c>
      <c r="B67" s="49" t="s">
        <v>338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340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510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574</v>
      </c>
      <c r="B71" s="45"/>
      <c r="C71" s="45"/>
      <c r="D71" s="45"/>
      <c r="E71" s="45"/>
    </row>
    <row r="72" spans="1:5" x14ac:dyDescent="0.2">
      <c r="A72" s="46" t="s">
        <v>144</v>
      </c>
      <c r="B72" s="46" t="s">
        <v>141</v>
      </c>
      <c r="C72" s="46" t="s">
        <v>142</v>
      </c>
      <c r="D72" s="46" t="s">
        <v>145</v>
      </c>
      <c r="E72" s="46" t="s">
        <v>205</v>
      </c>
    </row>
    <row r="73" spans="1:5" x14ac:dyDescent="0.2">
      <c r="A73" s="51">
        <v>4300</v>
      </c>
      <c r="B73" s="49" t="s">
        <v>341</v>
      </c>
      <c r="C73" s="52">
        <v>80000</v>
      </c>
      <c r="D73" s="49"/>
      <c r="E73" s="49"/>
    </row>
    <row r="74" spans="1:5" x14ac:dyDescent="0.2">
      <c r="A74" s="51">
        <v>4310</v>
      </c>
      <c r="B74" s="49" t="s">
        <v>342</v>
      </c>
      <c r="C74" s="52">
        <v>0</v>
      </c>
      <c r="D74" s="49"/>
      <c r="E74" s="49"/>
    </row>
    <row r="75" spans="1:5" x14ac:dyDescent="0.2">
      <c r="A75" s="51">
        <v>4311</v>
      </c>
      <c r="B75" s="49" t="s">
        <v>511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343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344</v>
      </c>
      <c r="C77" s="52">
        <v>0</v>
      </c>
      <c r="D77" s="49"/>
      <c r="E77" s="49"/>
    </row>
    <row r="78" spans="1:5" x14ac:dyDescent="0.2">
      <c r="A78" s="51">
        <v>4321</v>
      </c>
      <c r="B78" s="49" t="s">
        <v>345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346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347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348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349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350</v>
      </c>
      <c r="C83" s="52">
        <v>0</v>
      </c>
      <c r="D83" s="49"/>
      <c r="E83" s="49"/>
    </row>
    <row r="84" spans="1:5" x14ac:dyDescent="0.2">
      <c r="A84" s="51">
        <v>4331</v>
      </c>
      <c r="B84" s="49" t="s">
        <v>350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351</v>
      </c>
      <c r="C85" s="52">
        <v>0</v>
      </c>
      <c r="D85" s="49"/>
      <c r="E85" s="49"/>
    </row>
    <row r="86" spans="1:5" x14ac:dyDescent="0.2">
      <c r="A86" s="51">
        <v>4341</v>
      </c>
      <c r="B86" s="49" t="s">
        <v>351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352</v>
      </c>
      <c r="C87" s="52">
        <v>80000</v>
      </c>
      <c r="D87" s="49"/>
      <c r="E87" s="49"/>
    </row>
    <row r="88" spans="1:5" x14ac:dyDescent="0.2">
      <c r="A88" s="51">
        <v>4392</v>
      </c>
      <c r="B88" s="49" t="s">
        <v>353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512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354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355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356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513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352</v>
      </c>
      <c r="C94" s="52">
        <v>80000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568</v>
      </c>
      <c r="B96" s="45"/>
      <c r="C96" s="45"/>
      <c r="D96" s="45"/>
      <c r="E96" s="45"/>
    </row>
    <row r="97" spans="1:5" x14ac:dyDescent="0.2">
      <c r="A97" s="46" t="s">
        <v>144</v>
      </c>
      <c r="B97" s="46" t="s">
        <v>141</v>
      </c>
      <c r="C97" s="46" t="s">
        <v>142</v>
      </c>
      <c r="D97" s="46" t="s">
        <v>357</v>
      </c>
      <c r="E97" s="46" t="s">
        <v>205</v>
      </c>
    </row>
    <row r="98" spans="1:5" x14ac:dyDescent="0.2">
      <c r="A98" s="51">
        <v>5000</v>
      </c>
      <c r="B98" s="49" t="s">
        <v>358</v>
      </c>
      <c r="C98" s="52">
        <v>7557679.3499999996</v>
      </c>
      <c r="D98" s="53">
        <v>1</v>
      </c>
      <c r="E98" s="49"/>
    </row>
    <row r="99" spans="1:5" x14ac:dyDescent="0.2">
      <c r="A99" s="51">
        <v>5100</v>
      </c>
      <c r="B99" s="49" t="s">
        <v>359</v>
      </c>
      <c r="C99" s="52">
        <v>7557679.3499999996</v>
      </c>
      <c r="D99" s="53">
        <v>1</v>
      </c>
      <c r="E99" s="49"/>
    </row>
    <row r="100" spans="1:5" x14ac:dyDescent="0.2">
      <c r="A100" s="51">
        <v>5110</v>
      </c>
      <c r="B100" s="49" t="s">
        <v>360</v>
      </c>
      <c r="C100" s="52">
        <v>6478047.4299999997</v>
      </c>
      <c r="D100" s="53">
        <v>0.86</v>
      </c>
      <c r="E100" s="49"/>
    </row>
    <row r="101" spans="1:5" x14ac:dyDescent="0.2">
      <c r="A101" s="51">
        <v>5111</v>
      </c>
      <c r="B101" s="49" t="s">
        <v>361</v>
      </c>
      <c r="C101" s="52">
        <v>4716353.82</v>
      </c>
      <c r="D101" s="53">
        <v>0.62</v>
      </c>
      <c r="E101" s="49"/>
    </row>
    <row r="102" spans="1:5" x14ac:dyDescent="0.2">
      <c r="A102" s="51">
        <v>5112</v>
      </c>
      <c r="B102" s="49" t="s">
        <v>362</v>
      </c>
      <c r="C102" s="52">
        <v>136418.72</v>
      </c>
      <c r="D102" s="53">
        <v>0.02</v>
      </c>
      <c r="E102" s="49"/>
    </row>
    <row r="103" spans="1:5" x14ac:dyDescent="0.2">
      <c r="A103" s="51">
        <v>5113</v>
      </c>
      <c r="B103" s="49" t="s">
        <v>363</v>
      </c>
      <c r="C103" s="52">
        <v>598650.82999999996</v>
      </c>
      <c r="D103" s="53">
        <v>0.08</v>
      </c>
      <c r="E103" s="49"/>
    </row>
    <row r="104" spans="1:5" x14ac:dyDescent="0.2">
      <c r="A104" s="51">
        <v>5114</v>
      </c>
      <c r="B104" s="49" t="s">
        <v>364</v>
      </c>
      <c r="C104" s="52">
        <v>1026624.06</v>
      </c>
      <c r="D104" s="53">
        <v>0.14000000000000001</v>
      </c>
      <c r="E104" s="49"/>
    </row>
    <row r="105" spans="1:5" x14ac:dyDescent="0.2">
      <c r="A105" s="51">
        <v>5115</v>
      </c>
      <c r="B105" s="49" t="s">
        <v>365</v>
      </c>
      <c r="C105" s="52">
        <v>0</v>
      </c>
      <c r="D105" s="53">
        <v>0</v>
      </c>
      <c r="E105" s="49"/>
    </row>
    <row r="106" spans="1:5" x14ac:dyDescent="0.2">
      <c r="A106" s="51">
        <v>5116</v>
      </c>
      <c r="B106" s="49" t="s">
        <v>366</v>
      </c>
      <c r="C106" s="52">
        <v>0</v>
      </c>
      <c r="D106" s="53">
        <v>0</v>
      </c>
      <c r="E106" s="49"/>
    </row>
    <row r="107" spans="1:5" x14ac:dyDescent="0.2">
      <c r="A107" s="51">
        <v>5120</v>
      </c>
      <c r="B107" s="49" t="s">
        <v>367</v>
      </c>
      <c r="C107" s="52">
        <v>136933.64000000001</v>
      </c>
      <c r="D107" s="53">
        <v>0.02</v>
      </c>
      <c r="E107" s="49"/>
    </row>
    <row r="108" spans="1:5" x14ac:dyDescent="0.2">
      <c r="A108" s="51">
        <v>5121</v>
      </c>
      <c r="B108" s="49" t="s">
        <v>368</v>
      </c>
      <c r="C108" s="52">
        <v>50805.01</v>
      </c>
      <c r="D108" s="53">
        <v>0.01</v>
      </c>
      <c r="E108" s="49"/>
    </row>
    <row r="109" spans="1:5" x14ac:dyDescent="0.2">
      <c r="A109" s="51">
        <v>5122</v>
      </c>
      <c r="B109" s="49" t="s">
        <v>369</v>
      </c>
      <c r="C109" s="52">
        <v>15419.76</v>
      </c>
      <c r="D109" s="53">
        <v>0</v>
      </c>
      <c r="E109" s="49"/>
    </row>
    <row r="110" spans="1:5" x14ac:dyDescent="0.2">
      <c r="A110" s="51">
        <v>5123</v>
      </c>
      <c r="B110" s="49" t="s">
        <v>370</v>
      </c>
      <c r="C110" s="52">
        <v>0</v>
      </c>
      <c r="D110" s="53">
        <v>0</v>
      </c>
      <c r="E110" s="49"/>
    </row>
    <row r="111" spans="1:5" x14ac:dyDescent="0.2">
      <c r="A111" s="51">
        <v>5124</v>
      </c>
      <c r="B111" s="49" t="s">
        <v>371</v>
      </c>
      <c r="C111" s="52">
        <v>2457.9899999999998</v>
      </c>
      <c r="D111" s="53">
        <v>0</v>
      </c>
      <c r="E111" s="49"/>
    </row>
    <row r="112" spans="1:5" x14ac:dyDescent="0.2">
      <c r="A112" s="51">
        <v>5125</v>
      </c>
      <c r="B112" s="49" t="s">
        <v>372</v>
      </c>
      <c r="C112" s="52">
        <v>0</v>
      </c>
      <c r="D112" s="53">
        <v>0</v>
      </c>
      <c r="E112" s="49"/>
    </row>
    <row r="113" spans="1:5" x14ac:dyDescent="0.2">
      <c r="A113" s="51">
        <v>5126</v>
      </c>
      <c r="B113" s="49" t="s">
        <v>373</v>
      </c>
      <c r="C113" s="52">
        <v>67100</v>
      </c>
      <c r="D113" s="53">
        <v>0.01</v>
      </c>
      <c r="E113" s="49"/>
    </row>
    <row r="114" spans="1:5" x14ac:dyDescent="0.2">
      <c r="A114" s="51">
        <v>5127</v>
      </c>
      <c r="B114" s="49" t="s">
        <v>374</v>
      </c>
      <c r="C114" s="52">
        <v>0</v>
      </c>
      <c r="D114" s="53">
        <v>0</v>
      </c>
      <c r="E114" s="49"/>
    </row>
    <row r="115" spans="1:5" x14ac:dyDescent="0.2">
      <c r="A115" s="51">
        <v>5128</v>
      </c>
      <c r="B115" s="49" t="s">
        <v>375</v>
      </c>
      <c r="C115" s="52">
        <v>0</v>
      </c>
      <c r="D115" s="53">
        <v>0</v>
      </c>
      <c r="E115" s="49"/>
    </row>
    <row r="116" spans="1:5" x14ac:dyDescent="0.2">
      <c r="A116" s="51">
        <v>5129</v>
      </c>
      <c r="B116" s="49" t="s">
        <v>376</v>
      </c>
      <c r="C116" s="52">
        <v>1150.8800000000001</v>
      </c>
      <c r="D116" s="53">
        <v>0</v>
      </c>
      <c r="E116" s="49"/>
    </row>
    <row r="117" spans="1:5" x14ac:dyDescent="0.2">
      <c r="A117" s="51">
        <v>5130</v>
      </c>
      <c r="B117" s="49" t="s">
        <v>377</v>
      </c>
      <c r="C117" s="52">
        <v>942698.28</v>
      </c>
      <c r="D117" s="53">
        <v>0.12</v>
      </c>
      <c r="E117" s="49"/>
    </row>
    <row r="118" spans="1:5" x14ac:dyDescent="0.2">
      <c r="A118" s="51">
        <v>5131</v>
      </c>
      <c r="B118" s="49" t="s">
        <v>378</v>
      </c>
      <c r="C118" s="52">
        <v>47048.71</v>
      </c>
      <c r="D118" s="53">
        <v>0.01</v>
      </c>
      <c r="E118" s="49"/>
    </row>
    <row r="119" spans="1:5" x14ac:dyDescent="0.2">
      <c r="A119" s="51">
        <v>5132</v>
      </c>
      <c r="B119" s="49" t="s">
        <v>379</v>
      </c>
      <c r="C119" s="52">
        <v>448400</v>
      </c>
      <c r="D119" s="53">
        <v>0.06</v>
      </c>
      <c r="E119" s="49"/>
    </row>
    <row r="120" spans="1:5" x14ac:dyDescent="0.2">
      <c r="A120" s="51">
        <v>5133</v>
      </c>
      <c r="B120" s="49" t="s">
        <v>380</v>
      </c>
      <c r="C120" s="52">
        <v>139563.47</v>
      </c>
      <c r="D120" s="53">
        <v>0.02</v>
      </c>
      <c r="E120" s="49"/>
    </row>
    <row r="121" spans="1:5" x14ac:dyDescent="0.2">
      <c r="A121" s="51">
        <v>5134</v>
      </c>
      <c r="B121" s="49" t="s">
        <v>381</v>
      </c>
      <c r="C121" s="52">
        <v>42793.63</v>
      </c>
      <c r="D121" s="53">
        <v>0.01</v>
      </c>
      <c r="E121" s="49"/>
    </row>
    <row r="122" spans="1:5" x14ac:dyDescent="0.2">
      <c r="A122" s="51">
        <v>5135</v>
      </c>
      <c r="B122" s="49" t="s">
        <v>382</v>
      </c>
      <c r="C122" s="52">
        <v>107730.83</v>
      </c>
      <c r="D122" s="53">
        <v>0.01</v>
      </c>
      <c r="E122" s="49"/>
    </row>
    <row r="123" spans="1:5" x14ac:dyDescent="0.2">
      <c r="A123" s="51">
        <v>5136</v>
      </c>
      <c r="B123" s="49" t="s">
        <v>383</v>
      </c>
      <c r="C123" s="52">
        <v>7737.43</v>
      </c>
      <c r="D123" s="53">
        <v>0</v>
      </c>
      <c r="E123" s="49"/>
    </row>
    <row r="124" spans="1:5" x14ac:dyDescent="0.2">
      <c r="A124" s="51">
        <v>5137</v>
      </c>
      <c r="B124" s="49" t="s">
        <v>384</v>
      </c>
      <c r="C124" s="52">
        <v>175</v>
      </c>
      <c r="D124" s="53">
        <v>0</v>
      </c>
      <c r="E124" s="49"/>
    </row>
    <row r="125" spans="1:5" x14ac:dyDescent="0.2">
      <c r="A125" s="51">
        <v>5138</v>
      </c>
      <c r="B125" s="49" t="s">
        <v>385</v>
      </c>
      <c r="C125" s="52">
        <v>23850.21</v>
      </c>
      <c r="D125" s="53">
        <v>0</v>
      </c>
      <c r="E125" s="49"/>
    </row>
    <row r="126" spans="1:5" x14ac:dyDescent="0.2">
      <c r="A126" s="51">
        <v>5139</v>
      </c>
      <c r="B126" s="49" t="s">
        <v>386</v>
      </c>
      <c r="C126" s="52">
        <v>125399</v>
      </c>
      <c r="D126" s="53">
        <v>0.02</v>
      </c>
      <c r="E126" s="49"/>
    </row>
    <row r="127" spans="1:5" x14ac:dyDescent="0.2">
      <c r="A127" s="51">
        <v>5200</v>
      </c>
      <c r="B127" s="49" t="s">
        <v>387</v>
      </c>
      <c r="C127" s="52">
        <v>0</v>
      </c>
      <c r="D127" s="53">
        <v>0</v>
      </c>
      <c r="E127" s="49"/>
    </row>
    <row r="128" spans="1:5" x14ac:dyDescent="0.2">
      <c r="A128" s="51">
        <v>5210</v>
      </c>
      <c r="B128" s="49" t="s">
        <v>388</v>
      </c>
      <c r="C128" s="52">
        <v>0</v>
      </c>
      <c r="D128" s="53">
        <v>0</v>
      </c>
      <c r="E128" s="49"/>
    </row>
    <row r="129" spans="1:5" x14ac:dyDescent="0.2">
      <c r="A129" s="51">
        <v>5211</v>
      </c>
      <c r="B129" s="49" t="s">
        <v>389</v>
      </c>
      <c r="C129" s="52">
        <v>0</v>
      </c>
      <c r="D129" s="53">
        <v>0</v>
      </c>
      <c r="E129" s="49"/>
    </row>
    <row r="130" spans="1:5" x14ac:dyDescent="0.2">
      <c r="A130" s="51">
        <v>5212</v>
      </c>
      <c r="B130" s="49" t="s">
        <v>390</v>
      </c>
      <c r="C130" s="52">
        <v>0</v>
      </c>
      <c r="D130" s="53">
        <v>0</v>
      </c>
      <c r="E130" s="49"/>
    </row>
    <row r="131" spans="1:5" x14ac:dyDescent="0.2">
      <c r="A131" s="51">
        <v>5220</v>
      </c>
      <c r="B131" s="49" t="s">
        <v>391</v>
      </c>
      <c r="C131" s="52">
        <v>0</v>
      </c>
      <c r="D131" s="53">
        <v>0</v>
      </c>
      <c r="E131" s="49"/>
    </row>
    <row r="132" spans="1:5" x14ac:dyDescent="0.2">
      <c r="A132" s="51">
        <v>5221</v>
      </c>
      <c r="B132" s="49" t="s">
        <v>392</v>
      </c>
      <c r="C132" s="52">
        <v>0</v>
      </c>
      <c r="D132" s="53">
        <v>0</v>
      </c>
      <c r="E132" s="49"/>
    </row>
    <row r="133" spans="1:5" x14ac:dyDescent="0.2">
      <c r="A133" s="51">
        <v>5222</v>
      </c>
      <c r="B133" s="49" t="s">
        <v>393</v>
      </c>
      <c r="C133" s="52">
        <v>0</v>
      </c>
      <c r="D133" s="53">
        <v>0</v>
      </c>
      <c r="E133" s="49"/>
    </row>
    <row r="134" spans="1:5" x14ac:dyDescent="0.2">
      <c r="A134" s="51">
        <v>5230</v>
      </c>
      <c r="B134" s="49" t="s">
        <v>338</v>
      </c>
      <c r="C134" s="52">
        <v>0</v>
      </c>
      <c r="D134" s="53">
        <v>0</v>
      </c>
      <c r="E134" s="49"/>
    </row>
    <row r="135" spans="1:5" x14ac:dyDescent="0.2">
      <c r="A135" s="51">
        <v>5231</v>
      </c>
      <c r="B135" s="49" t="s">
        <v>394</v>
      </c>
      <c r="C135" s="52">
        <v>0</v>
      </c>
      <c r="D135" s="53">
        <v>0</v>
      </c>
      <c r="E135" s="49"/>
    </row>
    <row r="136" spans="1:5" x14ac:dyDescent="0.2">
      <c r="A136" s="51">
        <v>5232</v>
      </c>
      <c r="B136" s="49" t="s">
        <v>395</v>
      </c>
      <c r="C136" s="52">
        <v>0</v>
      </c>
      <c r="D136" s="53">
        <v>0</v>
      </c>
      <c r="E136" s="49"/>
    </row>
    <row r="137" spans="1:5" x14ac:dyDescent="0.2">
      <c r="A137" s="51">
        <v>5240</v>
      </c>
      <c r="B137" s="49" t="s">
        <v>339</v>
      </c>
      <c r="C137" s="52">
        <v>0</v>
      </c>
      <c r="D137" s="53">
        <v>0</v>
      </c>
      <c r="E137" s="49"/>
    </row>
    <row r="138" spans="1:5" x14ac:dyDescent="0.2">
      <c r="A138" s="51">
        <v>5241</v>
      </c>
      <c r="B138" s="49" t="s">
        <v>396</v>
      </c>
      <c r="C138" s="52">
        <v>0</v>
      </c>
      <c r="D138" s="53">
        <v>0</v>
      </c>
      <c r="E138" s="49"/>
    </row>
    <row r="139" spans="1:5" x14ac:dyDescent="0.2">
      <c r="A139" s="51">
        <v>5242</v>
      </c>
      <c r="B139" s="49" t="s">
        <v>397</v>
      </c>
      <c r="C139" s="52">
        <v>0</v>
      </c>
      <c r="D139" s="53">
        <f t="shared" ref="D139:D163" si="0">C139/$C$98</f>
        <v>0</v>
      </c>
      <c r="E139" s="49"/>
    </row>
    <row r="140" spans="1:5" x14ac:dyDescent="0.2">
      <c r="A140" s="51">
        <v>5243</v>
      </c>
      <c r="B140" s="49" t="s">
        <v>398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399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340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400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401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402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403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404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405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406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407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408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409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410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411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412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413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414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415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416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417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333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418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419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334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420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421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335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422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423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424</v>
      </c>
      <c r="C170" s="52">
        <f>C171+C174+C177+C180+C182</f>
        <v>1157390.1499999999</v>
      </c>
      <c r="D170" s="53">
        <f t="shared" si="1"/>
        <v>0.15314094398566935</v>
      </c>
      <c r="E170" s="49"/>
    </row>
    <row r="171" spans="1:5" x14ac:dyDescent="0.2">
      <c r="A171" s="51">
        <v>5410</v>
      </c>
      <c r="B171" s="49" t="s">
        <v>425</v>
      </c>
      <c r="C171" s="52">
        <f>SUM(C172:C173)</f>
        <v>1157390.1499999999</v>
      </c>
      <c r="D171" s="53">
        <f t="shared" si="1"/>
        <v>0.15314094398566935</v>
      </c>
      <c r="E171" s="49"/>
    </row>
    <row r="172" spans="1:5" x14ac:dyDescent="0.2">
      <c r="A172" s="51">
        <v>5411</v>
      </c>
      <c r="B172" s="49" t="s">
        <v>426</v>
      </c>
      <c r="C172" s="52">
        <v>1157390.1499999999</v>
      </c>
      <c r="D172" s="53">
        <f t="shared" si="1"/>
        <v>0.15314094398566935</v>
      </c>
      <c r="E172" s="49"/>
    </row>
    <row r="173" spans="1:5" x14ac:dyDescent="0.2">
      <c r="A173" s="51">
        <v>5412</v>
      </c>
      <c r="B173" s="49" t="s">
        <v>427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428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429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430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431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432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433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434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434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435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436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437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438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439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440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441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442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443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444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445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446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447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448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449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450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451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452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453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454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455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456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457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514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355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461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515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462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463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464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625</v>
      </c>
    </row>
    <row r="223" spans="1:5" ht="15" x14ac:dyDescent="0.25">
      <c r="A223" s="179" t="s">
        <v>669</v>
      </c>
      <c r="B223"/>
      <c r="C223"/>
    </row>
    <row r="224" spans="1:5" ht="15" x14ac:dyDescent="0.25">
      <c r="A224" s="179" t="s">
        <v>670</v>
      </c>
      <c r="B224"/>
      <c r="C224"/>
    </row>
    <row r="225" spans="1:3" ht="15" x14ac:dyDescent="0.25">
      <c r="A225" s="179" t="s">
        <v>671</v>
      </c>
      <c r="B225"/>
      <c r="C225"/>
    </row>
    <row r="226" spans="1:3" ht="15" x14ac:dyDescent="0.25">
      <c r="A226" s="179" t="s">
        <v>672</v>
      </c>
      <c r="B226"/>
      <c r="C22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3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188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569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146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570</v>
      </c>
      <c r="B9" s="97" t="s">
        <v>148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572</v>
      </c>
      <c r="B12" s="97" t="s">
        <v>148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573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4"/>
  <sheetViews>
    <sheetView topLeftCell="A8" workbookViewId="0">
      <selection activeCell="E35" sqref="A1:E35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662</v>
      </c>
      <c r="B1" s="156"/>
      <c r="C1" s="156"/>
      <c r="D1" s="27" t="s">
        <v>605</v>
      </c>
      <c r="E1" s="28">
        <v>2023</v>
      </c>
    </row>
    <row r="2" spans="1:5" ht="18.95" customHeight="1" x14ac:dyDescent="0.2">
      <c r="A2" s="156" t="s">
        <v>611</v>
      </c>
      <c r="B2" s="156"/>
      <c r="C2" s="156"/>
      <c r="D2" s="27" t="s">
        <v>606</v>
      </c>
      <c r="E2" s="28" t="s">
        <v>608</v>
      </c>
    </row>
    <row r="3" spans="1:5" ht="18.95" customHeight="1" x14ac:dyDescent="0.2">
      <c r="A3" s="156" t="s">
        <v>663</v>
      </c>
      <c r="B3" s="156"/>
      <c r="C3" s="156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77340819.840000004</v>
      </c>
      <c r="D8" s="29" t="s">
        <v>667</v>
      </c>
      <c r="E8" s="29" t="s">
        <v>668</v>
      </c>
    </row>
    <row r="9" spans="1:5" x14ac:dyDescent="0.2">
      <c r="A9" s="33">
        <v>3120</v>
      </c>
      <c r="B9" s="29" t="s">
        <v>465</v>
      </c>
      <c r="C9" s="34">
        <v>19000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-2354977.96</v>
      </c>
    </row>
    <row r="15" spans="1:5" x14ac:dyDescent="0.2">
      <c r="A15" s="33">
        <v>3220</v>
      </c>
      <c r="B15" s="29" t="s">
        <v>469</v>
      </c>
      <c r="C15" s="34">
        <v>3610149.92</v>
      </c>
    </row>
    <row r="16" spans="1:5" x14ac:dyDescent="0.2">
      <c r="A16" s="33">
        <v>3230</v>
      </c>
      <c r="B16" s="29" t="s">
        <v>470</v>
      </c>
      <c r="C16" s="34">
        <v>758619.35</v>
      </c>
    </row>
    <row r="17" spans="1:3" x14ac:dyDescent="0.2">
      <c r="A17" s="33">
        <v>3231</v>
      </c>
      <c r="B17" s="29" t="s">
        <v>471</v>
      </c>
      <c r="C17" s="34">
        <v>758619.35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  <row r="31" spans="1:3" ht="15" x14ac:dyDescent="0.25">
      <c r="A31" s="179" t="s">
        <v>669</v>
      </c>
      <c r="B31"/>
      <c r="C31"/>
    </row>
    <row r="32" spans="1:3" ht="15" x14ac:dyDescent="0.25">
      <c r="A32" s="179" t="s">
        <v>670</v>
      </c>
      <c r="B32"/>
      <c r="C32"/>
    </row>
    <row r="33" spans="1:3" ht="15" x14ac:dyDescent="0.25">
      <c r="A33" s="179" t="s">
        <v>671</v>
      </c>
      <c r="B33"/>
      <c r="C33"/>
    </row>
    <row r="34" spans="1:3" ht="15" x14ac:dyDescent="0.25">
      <c r="A34" s="179" t="s">
        <v>672</v>
      </c>
      <c r="B34"/>
      <c r="C3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173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31"/>
  <sheetViews>
    <sheetView workbookViewId="0">
      <selection activeCell="F131" sqref="A1:F13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662</v>
      </c>
      <c r="B1" s="156"/>
      <c r="C1" s="156"/>
      <c r="D1" s="27" t="s">
        <v>605</v>
      </c>
      <c r="E1" s="28">
        <v>2023</v>
      </c>
    </row>
    <row r="2" spans="1:5" s="35" customFormat="1" ht="18.95" customHeight="1" x14ac:dyDescent="0.25">
      <c r="A2" s="156" t="s">
        <v>612</v>
      </c>
      <c r="B2" s="156"/>
      <c r="C2" s="156"/>
      <c r="D2" s="27" t="s">
        <v>606</v>
      </c>
      <c r="E2" s="28" t="s">
        <v>608</v>
      </c>
    </row>
    <row r="3" spans="1:5" s="35" customFormat="1" ht="18.95" customHeight="1" x14ac:dyDescent="0.25">
      <c r="A3" s="156" t="s">
        <v>663</v>
      </c>
      <c r="B3" s="156"/>
      <c r="C3" s="156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1237120.72</v>
      </c>
      <c r="D9" s="34">
        <v>0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533728.97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3216633.21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23">
        <v>1237120.72</v>
      </c>
      <c r="D15" s="123">
        <v>3750362.18</v>
      </c>
    </row>
    <row r="18" spans="1:4" x14ac:dyDescent="0.2">
      <c r="A18" s="31" t="s">
        <v>176</v>
      </c>
      <c r="B18" s="31"/>
      <c r="C18" s="31"/>
      <c r="D18" s="31"/>
    </row>
    <row r="19" spans="1:4" x14ac:dyDescent="0.2">
      <c r="A19" s="32" t="s">
        <v>144</v>
      </c>
      <c r="B19" s="32" t="s">
        <v>649</v>
      </c>
      <c r="C19" s="131" t="s">
        <v>648</v>
      </c>
      <c r="D19" s="131" t="s">
        <v>179</v>
      </c>
    </row>
    <row r="20" spans="1:4" x14ac:dyDescent="0.2">
      <c r="A20" s="41">
        <v>1230</v>
      </c>
      <c r="B20" s="42" t="s">
        <v>228</v>
      </c>
      <c r="C20" s="123">
        <v>13178262.279999999</v>
      </c>
      <c r="D20" s="123">
        <v>13178262.279999999</v>
      </c>
    </row>
    <row r="21" spans="1:4" x14ac:dyDescent="0.2">
      <c r="A21" s="33">
        <v>1231</v>
      </c>
      <c r="B21" s="29" t="s">
        <v>229</v>
      </c>
      <c r="C21" s="34">
        <v>12802926.130000001</v>
      </c>
      <c r="D21" s="34">
        <v>12802926.130000001</v>
      </c>
    </row>
    <row r="22" spans="1:4" x14ac:dyDescent="0.2">
      <c r="A22" s="33">
        <v>1232</v>
      </c>
      <c r="B22" s="29" t="s">
        <v>230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231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232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233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234</v>
      </c>
      <c r="C26" s="34">
        <v>375336.15</v>
      </c>
      <c r="D26" s="34">
        <v>375336.15</v>
      </c>
    </row>
    <row r="27" spans="1:4" x14ac:dyDescent="0.2">
      <c r="A27" s="33">
        <v>1239</v>
      </c>
      <c r="B27" s="29" t="s">
        <v>235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236</v>
      </c>
      <c r="C28" s="123">
        <v>21130</v>
      </c>
      <c r="D28" s="123">
        <v>21130</v>
      </c>
    </row>
    <row r="29" spans="1:4" x14ac:dyDescent="0.2">
      <c r="A29" s="33">
        <v>1241</v>
      </c>
      <c r="B29" s="29" t="s">
        <v>237</v>
      </c>
      <c r="C29" s="34">
        <v>21130</v>
      </c>
      <c r="D29" s="34">
        <v>21130</v>
      </c>
    </row>
    <row r="30" spans="1:4" x14ac:dyDescent="0.2">
      <c r="A30" s="33">
        <v>1242</v>
      </c>
      <c r="B30" s="29" t="s">
        <v>238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239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240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241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242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246</v>
      </c>
      <c r="C37" s="123">
        <v>0</v>
      </c>
      <c r="D37" s="123">
        <v>0</v>
      </c>
      <c r="E37" s="42"/>
    </row>
    <row r="38" spans="1:5" x14ac:dyDescent="0.2">
      <c r="A38" s="33">
        <v>1251</v>
      </c>
      <c r="B38" s="29" t="s">
        <v>247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34">
        <v>0</v>
      </c>
    </row>
    <row r="43" spans="1:5" x14ac:dyDescent="0.2">
      <c r="B43" s="124" t="s">
        <v>628</v>
      </c>
      <c r="C43" s="123">
        <v>13199392.279999999</v>
      </c>
      <c r="D43" s="123">
        <v>13199392.279999999</v>
      </c>
    </row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629</v>
      </c>
      <c r="C47" s="123">
        <v>-2354977.96</v>
      </c>
      <c r="D47" s="123">
        <v>0</v>
      </c>
    </row>
    <row r="48" spans="1:5" x14ac:dyDescent="0.2">
      <c r="A48" s="33"/>
      <c r="B48" s="124" t="s">
        <v>617</v>
      </c>
      <c r="C48" s="123">
        <v>1402736.49</v>
      </c>
      <c r="D48" s="123">
        <v>142506.82</v>
      </c>
    </row>
    <row r="49" spans="1:4" x14ac:dyDescent="0.2">
      <c r="A49" s="140">
        <v>5100</v>
      </c>
      <c r="B49" s="141" t="s">
        <v>359</v>
      </c>
      <c r="C49" s="142">
        <v>0</v>
      </c>
      <c r="D49" s="142">
        <v>0</v>
      </c>
    </row>
    <row r="50" spans="1:4" x14ac:dyDescent="0.2">
      <c r="A50" s="143">
        <v>5130</v>
      </c>
      <c r="B50" s="144" t="s">
        <v>650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424</v>
      </c>
      <c r="C51" s="123">
        <v>1340708.5</v>
      </c>
      <c r="D51" s="123">
        <v>75273.97</v>
      </c>
    </row>
    <row r="52" spans="1:4" x14ac:dyDescent="0.2">
      <c r="A52" s="33">
        <v>5410</v>
      </c>
      <c r="B52" s="29" t="s">
        <v>618</v>
      </c>
      <c r="C52" s="34">
        <v>1340708.5</v>
      </c>
      <c r="D52" s="34">
        <v>75273.97</v>
      </c>
    </row>
    <row r="53" spans="1:4" x14ac:dyDescent="0.2">
      <c r="A53" s="33">
        <v>5411</v>
      </c>
      <c r="B53" s="29" t="s">
        <v>426</v>
      </c>
      <c r="C53" s="34">
        <v>1340708.5</v>
      </c>
      <c r="D53" s="34">
        <v>75273.97</v>
      </c>
    </row>
    <row r="54" spans="1:4" x14ac:dyDescent="0.2">
      <c r="A54" s="33">
        <v>5420</v>
      </c>
      <c r="B54" s="29" t="s">
        <v>619</v>
      </c>
      <c r="C54" s="34">
        <v>0</v>
      </c>
      <c r="D54" s="34">
        <v>0</v>
      </c>
    </row>
    <row r="55" spans="1:4" x14ac:dyDescent="0.2">
      <c r="A55" s="33">
        <v>5421</v>
      </c>
      <c r="B55" s="29" t="s">
        <v>429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620</v>
      </c>
      <c r="C56" s="34">
        <v>0</v>
      </c>
      <c r="D56" s="34">
        <v>0</v>
      </c>
    </row>
    <row r="57" spans="1:4" x14ac:dyDescent="0.2">
      <c r="A57" s="33">
        <v>5431</v>
      </c>
      <c r="B57" s="29" t="s">
        <v>432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621</v>
      </c>
      <c r="C58" s="34">
        <v>0</v>
      </c>
      <c r="D58" s="34">
        <v>0</v>
      </c>
    </row>
    <row r="59" spans="1:4" x14ac:dyDescent="0.2">
      <c r="A59" s="33">
        <v>5441</v>
      </c>
      <c r="B59" s="29" t="s">
        <v>621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622</v>
      </c>
      <c r="C60" s="34">
        <v>0</v>
      </c>
      <c r="D60" s="34">
        <v>0</v>
      </c>
    </row>
    <row r="61" spans="1:4" x14ac:dyDescent="0.2">
      <c r="A61" s="33">
        <v>5451</v>
      </c>
      <c r="B61" s="29" t="s">
        <v>436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437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438</v>
      </c>
      <c r="C63" s="123">
        <v>62027.99</v>
      </c>
      <c r="D63" s="123">
        <v>67232.850000000006</v>
      </c>
    </row>
    <row r="64" spans="1:4" x14ac:dyDescent="0.2">
      <c r="A64" s="33">
        <v>5510</v>
      </c>
      <c r="B64" s="29" t="s">
        <v>439</v>
      </c>
      <c r="C64" s="34">
        <v>62027.99</v>
      </c>
      <c r="D64" s="34">
        <v>67232.850000000006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57483.06</v>
      </c>
      <c r="D69" s="34">
        <v>62687.89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4544.93</v>
      </c>
      <c r="D71" s="34">
        <v>4544.96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v>0</v>
      </c>
      <c r="D73" s="34"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v>0</v>
      </c>
      <c r="D76" s="34"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v>0</v>
      </c>
      <c r="D82" s="34"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v>0</v>
      </c>
      <c r="D91" s="123">
        <v>0</v>
      </c>
    </row>
    <row r="92" spans="1:4" x14ac:dyDescent="0.2">
      <c r="A92" s="33">
        <v>5610</v>
      </c>
      <c r="B92" s="29" t="s">
        <v>463</v>
      </c>
      <c r="C92" s="34">
        <v>0</v>
      </c>
      <c r="D92" s="34"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630</v>
      </c>
      <c r="C94" s="123">
        <v>0</v>
      </c>
      <c r="D94" s="123">
        <v>0</v>
      </c>
    </row>
    <row r="95" spans="1:4" x14ac:dyDescent="0.2">
      <c r="A95" s="33">
        <v>2111</v>
      </c>
      <c r="B95" s="29" t="s">
        <v>631</v>
      </c>
      <c r="C95" s="34">
        <v>0</v>
      </c>
      <c r="D95" s="34">
        <v>0</v>
      </c>
    </row>
    <row r="96" spans="1:4" x14ac:dyDescent="0.2">
      <c r="A96" s="33">
        <v>2112</v>
      </c>
      <c r="B96" s="29" t="s">
        <v>632</v>
      </c>
      <c r="C96" s="34">
        <v>0</v>
      </c>
      <c r="D96" s="34">
        <v>0</v>
      </c>
    </row>
    <row r="97" spans="1:4" x14ac:dyDescent="0.2">
      <c r="A97" s="33">
        <v>2112</v>
      </c>
      <c r="B97" s="29" t="s">
        <v>633</v>
      </c>
      <c r="C97" s="34">
        <v>0</v>
      </c>
      <c r="D97" s="34">
        <v>0</v>
      </c>
    </row>
    <row r="98" spans="1:4" x14ac:dyDescent="0.2">
      <c r="A98" s="33">
        <v>2115</v>
      </c>
      <c r="B98" s="29" t="s">
        <v>634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635</v>
      </c>
      <c r="C99" s="34">
        <v>0</v>
      </c>
      <c r="D99" s="34">
        <v>0</v>
      </c>
    </row>
    <row r="100" spans="1:4" x14ac:dyDescent="0.2">
      <c r="A100" s="33"/>
      <c r="B100" s="124" t="s">
        <v>636</v>
      </c>
      <c r="C100" s="123">
        <v>0</v>
      </c>
      <c r="D100" s="123">
        <v>0</v>
      </c>
    </row>
    <row r="101" spans="1:4" x14ac:dyDescent="0.2">
      <c r="A101" s="140">
        <v>3100</v>
      </c>
      <c r="B101" s="146" t="s">
        <v>651</v>
      </c>
      <c r="C101" s="147">
        <v>0</v>
      </c>
      <c r="D101" s="147">
        <v>0</v>
      </c>
    </row>
    <row r="102" spans="1:4" x14ac:dyDescent="0.2">
      <c r="A102" s="143"/>
      <c r="B102" s="148" t="s">
        <v>652</v>
      </c>
      <c r="C102" s="149">
        <v>0</v>
      </c>
      <c r="D102" s="149">
        <v>0</v>
      </c>
    </row>
    <row r="103" spans="1:4" x14ac:dyDescent="0.2">
      <c r="A103" s="143"/>
      <c r="B103" s="148" t="s">
        <v>653</v>
      </c>
      <c r="C103" s="149">
        <v>0</v>
      </c>
      <c r="D103" s="149">
        <v>0</v>
      </c>
    </row>
    <row r="104" spans="1:4" x14ac:dyDescent="0.2">
      <c r="A104" s="143"/>
      <c r="B104" s="148" t="s">
        <v>654</v>
      </c>
      <c r="C104" s="149">
        <v>0</v>
      </c>
      <c r="D104" s="149">
        <v>0</v>
      </c>
    </row>
    <row r="105" spans="1:4" x14ac:dyDescent="0.2">
      <c r="A105" s="143"/>
      <c r="B105" s="148" t="s">
        <v>655</v>
      </c>
      <c r="C105" s="149">
        <v>0</v>
      </c>
      <c r="D105" s="149">
        <v>0</v>
      </c>
    </row>
    <row r="106" spans="1:4" x14ac:dyDescent="0.2">
      <c r="A106" s="143"/>
      <c r="B106" s="150" t="s">
        <v>656</v>
      </c>
      <c r="C106" s="142">
        <v>0</v>
      </c>
      <c r="D106" s="142">
        <v>0</v>
      </c>
    </row>
    <row r="107" spans="1:4" x14ac:dyDescent="0.2">
      <c r="A107" s="140">
        <v>1270</v>
      </c>
      <c r="B107" s="141" t="s">
        <v>252</v>
      </c>
      <c r="C107" s="147">
        <v>0</v>
      </c>
      <c r="D107" s="147">
        <v>0</v>
      </c>
    </row>
    <row r="108" spans="1:4" x14ac:dyDescent="0.2">
      <c r="A108" s="143">
        <v>1273</v>
      </c>
      <c r="B108" s="144" t="s">
        <v>657</v>
      </c>
      <c r="C108" s="149">
        <v>0</v>
      </c>
      <c r="D108" s="149">
        <v>0</v>
      </c>
    </row>
    <row r="109" spans="1:4" x14ac:dyDescent="0.2">
      <c r="A109" s="143"/>
      <c r="B109" s="150" t="s">
        <v>658</v>
      </c>
      <c r="C109" s="142">
        <v>80000</v>
      </c>
      <c r="D109" s="142">
        <v>0</v>
      </c>
    </row>
    <row r="110" spans="1:4" x14ac:dyDescent="0.2">
      <c r="A110" s="140">
        <v>4300</v>
      </c>
      <c r="B110" s="146" t="s">
        <v>659</v>
      </c>
      <c r="C110" s="147">
        <v>80000</v>
      </c>
      <c r="D110" s="151">
        <v>0</v>
      </c>
    </row>
    <row r="111" spans="1:4" x14ac:dyDescent="0.2">
      <c r="A111" s="143">
        <v>4399</v>
      </c>
      <c r="B111" s="148" t="s">
        <v>352</v>
      </c>
      <c r="C111" s="149">
        <v>80000</v>
      </c>
      <c r="D111" s="149">
        <v>0</v>
      </c>
    </row>
    <row r="112" spans="1:4" x14ac:dyDescent="0.2">
      <c r="A112" s="41">
        <v>1120</v>
      </c>
      <c r="B112" s="127" t="s">
        <v>637</v>
      </c>
      <c r="C112" s="123">
        <v>0</v>
      </c>
      <c r="D112" s="123">
        <v>0</v>
      </c>
    </row>
    <row r="113" spans="1:4" x14ac:dyDescent="0.2">
      <c r="A113" s="33">
        <v>1124</v>
      </c>
      <c r="B113" s="128" t="s">
        <v>638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639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640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641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642</v>
      </c>
      <c r="C117" s="34">
        <v>0.01</v>
      </c>
      <c r="D117" s="34">
        <v>0</v>
      </c>
    </row>
    <row r="118" spans="1:4" x14ac:dyDescent="0.2">
      <c r="A118" s="33">
        <v>1124</v>
      </c>
      <c r="B118" s="128" t="s">
        <v>643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644</v>
      </c>
      <c r="C119" s="34">
        <v>-0.01</v>
      </c>
      <c r="D119" s="34">
        <v>0</v>
      </c>
    </row>
    <row r="120" spans="1:4" x14ac:dyDescent="0.2">
      <c r="A120" s="33">
        <v>1122</v>
      </c>
      <c r="B120" s="128" t="s">
        <v>645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646</v>
      </c>
      <c r="C121" s="34">
        <v>0</v>
      </c>
      <c r="D121" s="34">
        <v>0</v>
      </c>
    </row>
    <row r="122" spans="1:4" x14ac:dyDescent="0.2">
      <c r="A122" s="33"/>
      <c r="B122" s="130" t="s">
        <v>647</v>
      </c>
      <c r="C122" s="123">
        <v>-1032241.47</v>
      </c>
      <c r="D122" s="123">
        <v>142506.82</v>
      </c>
    </row>
    <row r="125" spans="1:4" ht="12.75" x14ac:dyDescent="0.2">
      <c r="A125" s="177" t="s">
        <v>625</v>
      </c>
      <c r="B125" s="178"/>
      <c r="C125" s="178"/>
    </row>
    <row r="126" spans="1:4" x14ac:dyDescent="0.2">
      <c r="A126" s="178"/>
      <c r="B126" s="178"/>
      <c r="C126" s="178"/>
    </row>
    <row r="127" spans="1:4" x14ac:dyDescent="0.2">
      <c r="A127" s="178"/>
      <c r="B127" s="178"/>
      <c r="C127" s="178"/>
    </row>
    <row r="128" spans="1:4" ht="15" x14ac:dyDescent="0.25">
      <c r="A128" s="179" t="s">
        <v>669</v>
      </c>
      <c r="B128"/>
      <c r="C128"/>
    </row>
    <row r="129" spans="1:3" ht="15" x14ac:dyDescent="0.25">
      <c r="A129" s="179" t="s">
        <v>670</v>
      </c>
      <c r="B129"/>
      <c r="C129"/>
    </row>
    <row r="130" spans="1:3" ht="15" x14ac:dyDescent="0.25">
      <c r="A130" s="179" t="s">
        <v>671</v>
      </c>
      <c r="B130"/>
      <c r="C130"/>
    </row>
    <row r="131" spans="1:3" ht="15" x14ac:dyDescent="0.25">
      <c r="A131" s="179" t="s">
        <v>672</v>
      </c>
      <c r="B131"/>
      <c r="C13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0866141732283472" right="0.70866141732283472" top="0.74803149606299213" bottom="0.74803149606299213" header="0.31496062992125984" footer="0.31496062992125984"/>
  <pageSetup scale="72" fitToHeight="3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149</v>
      </c>
    </row>
    <row r="7" spans="1:2" ht="14.1" customHeight="1" x14ac:dyDescent="0.2">
      <c r="B7" s="95" t="s">
        <v>150</v>
      </c>
    </row>
    <row r="8" spans="1:2" ht="14.1" customHeight="1" x14ac:dyDescent="0.2"/>
    <row r="9" spans="1:2" x14ac:dyDescent="0.2">
      <c r="A9" s="105" t="s">
        <v>29</v>
      </c>
      <c r="B9" s="97" t="s">
        <v>589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193</v>
      </c>
    </row>
    <row r="12" spans="1:2" ht="15" customHeight="1" x14ac:dyDescent="0.2"/>
    <row r="13" spans="1:2" x14ac:dyDescent="0.2">
      <c r="A13" s="105" t="s">
        <v>76</v>
      </c>
      <c r="B13" s="95" t="s">
        <v>590</v>
      </c>
    </row>
    <row r="14" spans="1:2" ht="15" customHeight="1" x14ac:dyDescent="0.2">
      <c r="B14" s="95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Cyntia Berenice Rios Gutierrez</cp:lastModifiedBy>
  <cp:lastPrinted>2024-01-18T21:25:21Z</cp:lastPrinted>
  <dcterms:created xsi:type="dcterms:W3CDTF">2012-12-11T20:36:24Z</dcterms:created>
  <dcterms:modified xsi:type="dcterms:W3CDTF">2024-01-18T21:25:23Z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