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UARIO PJ\Documents\IMUVII_DGD1C100\LOCAL\2022\cuenta publica\Informacion Financiera Presupuestal a Diciembre 2022\"/>
    </mc:Choice>
  </mc:AlternateContent>
  <xr:revisionPtr revIDLastSave="0" documentId="13_ncr:1_{FC300E42-D4BF-45AF-9704-7FDEE2BA06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" i="1" l="1"/>
  <c r="L48" i="1"/>
  <c r="G48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7" i="1"/>
  <c r="G9" i="1"/>
  <c r="K51" i="1" l="1"/>
  <c r="J51" i="1"/>
  <c r="I51" i="1"/>
  <c r="H51" i="1"/>
  <c r="G51" i="1"/>
  <c r="K42" i="1"/>
  <c r="J42" i="1"/>
  <c r="I42" i="1"/>
  <c r="H42" i="1"/>
  <c r="G42" i="1"/>
  <c r="M51" i="1" l="1"/>
  <c r="M47" i="1"/>
  <c r="M42" i="1"/>
  <c r="M9" i="1"/>
  <c r="K53" i="1"/>
  <c r="I53" i="1"/>
  <c r="H53" i="1"/>
  <c r="J53" i="1"/>
  <c r="G53" i="1"/>
  <c r="L51" i="1"/>
  <c r="L47" i="1"/>
  <c r="L42" i="1"/>
  <c r="L9" i="1"/>
  <c r="L53" i="1" l="1"/>
  <c r="M53" i="1"/>
</calcChain>
</file>

<file path=xl/sharedStrings.xml><?xml version="1.0" encoding="utf-8"?>
<sst xmlns="http://schemas.openxmlformats.org/spreadsheetml/2006/main" count="77" uniqueCount="51">
  <si>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</si>
  <si>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</si>
  <si>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</si>
  <si>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</si>
  <si>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</si>
  <si>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</si>
  <si>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</si>
  <si>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</si>
  <si>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</si>
  <si>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</si>
  <si>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</si>
  <si>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</si>
  <si>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</si>
  <si>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</si>
  <si>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</si>
  <si>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</si>
  <si>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</si>
  <si>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</si>
  <si>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</si>
  <si>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</si>
  <si>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</si>
  <si>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E0001.C10A1</t>
  </si>
  <si>
    <t>Entrega de viviendas y/o lotes.</t>
  </si>
  <si>
    <t>Muebles de oficina y estantería</t>
  </si>
  <si>
    <t>Objetos valiosos</t>
  </si>
  <si>
    <t>Computadoras y equipo periférico</t>
  </si>
  <si>
    <t>Sistemas de aire acondicionado calefacción y refr</t>
  </si>
  <si>
    <t>Licencias informaticas e intelectuales</t>
  </si>
  <si>
    <t>E0001.C12A1</t>
  </si>
  <si>
    <t>Tramite de escrituras</t>
  </si>
  <si>
    <t>E0001.C14A1</t>
  </si>
  <si>
    <t>Actividades operativas direccion administrativa</t>
  </si>
  <si>
    <t>E0001.C14A2</t>
  </si>
  <si>
    <t>EJECUCION DE LAS ACT OPERATIVAS COORD ACCESO</t>
  </si>
  <si>
    <t>E0001.C15A1</t>
  </si>
  <si>
    <t>Avance de entrega proyectos de obra</t>
  </si>
  <si>
    <t>E0001.C16A1</t>
  </si>
  <si>
    <t>sol. expropiación asentamientos humanos irreg</t>
  </si>
  <si>
    <t>E0001.C7A1</t>
  </si>
  <si>
    <t>PAGOS PARA EL CUMPLIMIENTO DEL CONTRAT0</t>
  </si>
  <si>
    <t>Terrenos</t>
  </si>
  <si>
    <t>E0001.C15A3</t>
  </si>
  <si>
    <t>Gestión de permisos para desarrollar lotes urb</t>
  </si>
  <si>
    <t>División de terrenos y Constr de obras de urbaniz</t>
  </si>
  <si>
    <t>E0001.C15A4</t>
  </si>
  <si>
    <t>Cierre de obras de urbanización</t>
  </si>
  <si>
    <t>Instituto Municipal de Vivienda de Irapuato, Guanajuato
Programas y Proyectos de Inversión
Del 1 de Enero al 31 de Diciembre de 2022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</si>
  <si>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</si>
  <si>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          Directora Administrativa y Financiera  del                                                                            Directora General del</t>
  </si>
  <si>
    <t xml:space="preserve">                                    Instituto Municipal de Vivienda de Irapuato, Gto                                                      Instituto Municipal de Vivienda de Irapuato, Gto</t>
  </si>
  <si>
    <t xml:space="preserve">                                                   María Zuli Ramos Rodríguez                                                                                           Diana Patricia Alanís Barroso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</si>
</sst>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9" fillId="0" borderId="0" xfId="0" applyFont="1"/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61"/>
  <sheetViews>
    <sheetView tabSelected="1" topLeftCell="A40" workbookViewId="0">
      <selection activeCell="F57" sqref="F5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46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>+H9</f>
        <v>1500</v>
      </c>
      <c r="H9" s="33">
        <v>1500</v>
      </c>
      <c r="I9" s="33">
        <v>805</v>
      </c>
      <c r="J9" s="33">
        <v>805</v>
      </c>
      <c r="K9" s="33">
        <v>805</v>
      </c>
      <c r="L9" s="34">
        <f>IFERROR(K9/H9,0)</f>
        <v>0.53666666666666663</v>
      </c>
      <c r="M9" s="35">
        <f>IFERROR(K9/I9,0)</f>
        <v>1</v>
      </c>
    </row>
    <row r="10" spans="2:13" x14ac:dyDescent="0.2">
      <c r="B10" s="4"/>
      <c r="C10" s="5"/>
      <c r="D10" s="31"/>
      <c r="E10" s="28">
        <v>5141</v>
      </c>
      <c r="F10" s="29" t="s">
        <v>24</v>
      </c>
      <c r="G10" s="32">
        <f>+H10</f>
        <v>0</v>
      </c>
      <c r="H10" s="33">
        <v>0</v>
      </c>
      <c r="I10" s="33">
        <v>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5151</v>
      </c>
      <c r="F11" s="29" t="s">
        <v>25</v>
      </c>
      <c r="G11" s="32">
        <f>+H11</f>
        <v>8500</v>
      </c>
      <c r="H11" s="33">
        <v>8500</v>
      </c>
      <c r="I11" s="33">
        <v>7699.87</v>
      </c>
      <c r="J11" s="33">
        <v>7699.87</v>
      </c>
      <c r="K11" s="33">
        <v>7699.87</v>
      </c>
      <c r="L11" s="34">
        <f>IFERROR(K11/H11,0)</f>
        <v>0.90586705882352936</v>
      </c>
      <c r="M11" s="35">
        <f>IFERROR(K11/I11,0)</f>
        <v>1</v>
      </c>
    </row>
    <row r="12" spans="2:13" x14ac:dyDescent="0.2">
      <c r="B12" s="4"/>
      <c r="C12" s="5"/>
      <c r="D12" s="31"/>
      <c r="E12" s="28">
        <v>5641</v>
      </c>
      <c r="F12" s="29" t="s">
        <v>26</v>
      </c>
      <c r="G12" s="32">
        <f>+H12</f>
        <v>0</v>
      </c>
      <c r="H12" s="33">
        <v>0</v>
      </c>
      <c r="I12" s="33">
        <v>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28">
        <v>5971</v>
      </c>
      <c r="F13" s="29" t="s">
        <v>27</v>
      </c>
      <c r="G13" s="32">
        <f>+H13</f>
        <v>0</v>
      </c>
      <c r="H13" s="33">
        <v>0</v>
      </c>
      <c r="I13" s="33">
        <v>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 t="s">
        <v>28</v>
      </c>
      <c r="C14" s="5"/>
      <c r="D14" s="31" t="s">
        <v>29</v>
      </c>
      <c r="E14" s="28">
        <v>5111</v>
      </c>
      <c r="F14" s="29" t="s">
        <v>23</v>
      </c>
      <c r="G14" s="32">
        <f>+H14</f>
        <v>3750</v>
      </c>
      <c r="H14" s="33">
        <v>3750</v>
      </c>
      <c r="I14" s="33">
        <v>2012.5</v>
      </c>
      <c r="J14" s="33">
        <v>2012.5</v>
      </c>
      <c r="K14" s="33">
        <v>2012.5</v>
      </c>
      <c r="L14" s="34">
        <f>IFERROR(K14/H14,0)</f>
        <v>0.53666666666666663</v>
      </c>
      <c r="M14" s="35">
        <f>IFERROR(K14/I14,0)</f>
        <v>1</v>
      </c>
    </row>
    <row r="15" spans="2:13" x14ac:dyDescent="0.2">
      <c r="B15" s="4"/>
      <c r="C15" s="5"/>
      <c r="D15" s="31"/>
      <c r="E15" s="28">
        <v>5141</v>
      </c>
      <c r="F15" s="29" t="s">
        <v>24</v>
      </c>
      <c r="G15" s="32">
        <f>+H15</f>
        <v>0</v>
      </c>
      <c r="H15" s="33">
        <v>0</v>
      </c>
      <c r="I15" s="33">
        <v>0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x14ac:dyDescent="0.2">
      <c r="B16" s="4"/>
      <c r="C16" s="5"/>
      <c r="D16" s="31"/>
      <c r="E16" s="28">
        <v>5151</v>
      </c>
      <c r="F16" s="29" t="s">
        <v>25</v>
      </c>
      <c r="G16" s="32">
        <f>+H16</f>
        <v>21250</v>
      </c>
      <c r="H16" s="33">
        <v>21250</v>
      </c>
      <c r="I16" s="33">
        <v>19250.13</v>
      </c>
      <c r="J16" s="33">
        <v>19250.13</v>
      </c>
      <c r="K16" s="33">
        <v>19250.13</v>
      </c>
      <c r="L16" s="34">
        <f>IFERROR(K16/H16,0)</f>
        <v>0.9058884705882353</v>
      </c>
      <c r="M16" s="35">
        <f>IFERROR(K16/I16,0)</f>
        <v>1</v>
      </c>
    </row>
    <row r="17" spans="2:13" x14ac:dyDescent="0.2">
      <c r="B17" s="4"/>
      <c r="C17" s="5"/>
      <c r="D17" s="31"/>
      <c r="E17" s="28">
        <v>5641</v>
      </c>
      <c r="F17" s="29" t="s">
        <v>26</v>
      </c>
      <c r="G17" s="32">
        <f>+H17</f>
        <v>0</v>
      </c>
      <c r="H17" s="33">
        <v>0</v>
      </c>
      <c r="I17" s="33">
        <v>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/>
      <c r="C18" s="5"/>
      <c r="D18" s="31"/>
      <c r="E18" s="28">
        <v>5971</v>
      </c>
      <c r="F18" s="29" t="s">
        <v>27</v>
      </c>
      <c r="G18" s="32">
        <f>+H18</f>
        <v>0</v>
      </c>
      <c r="H18" s="33">
        <v>0</v>
      </c>
      <c r="I18" s="33">
        <v>0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 t="s">
        <v>30</v>
      </c>
      <c r="C19" s="5"/>
      <c r="D19" s="31" t="s">
        <v>31</v>
      </c>
      <c r="E19" s="28">
        <v>5111</v>
      </c>
      <c r="F19" s="29" t="s">
        <v>23</v>
      </c>
      <c r="G19" s="32">
        <f>+H19</f>
        <v>3750</v>
      </c>
      <c r="H19" s="33">
        <v>3750</v>
      </c>
      <c r="I19" s="33">
        <v>2012.5</v>
      </c>
      <c r="J19" s="33">
        <v>2012.5</v>
      </c>
      <c r="K19" s="33">
        <v>2012.5</v>
      </c>
      <c r="L19" s="34">
        <f>IFERROR(K19/H19,0)</f>
        <v>0.53666666666666663</v>
      </c>
      <c r="M19" s="35">
        <f>IFERROR(K19/I19,0)</f>
        <v>1</v>
      </c>
    </row>
    <row r="20" spans="2:13" x14ac:dyDescent="0.2">
      <c r="B20" s="4"/>
      <c r="C20" s="5"/>
      <c r="D20" s="31"/>
      <c r="E20" s="28">
        <v>5141</v>
      </c>
      <c r="F20" s="29" t="s">
        <v>24</v>
      </c>
      <c r="G20" s="32">
        <f>+H20</f>
        <v>0</v>
      </c>
      <c r="H20" s="33">
        <v>0</v>
      </c>
      <c r="I20" s="33">
        <v>0</v>
      </c>
      <c r="J20" s="33">
        <v>0</v>
      </c>
      <c r="K20" s="33">
        <v>0</v>
      </c>
      <c r="L20" s="34">
        <f>IFERROR(K20/H20,0)</f>
        <v>0</v>
      </c>
      <c r="M20" s="35">
        <f>IFERROR(K20/I20,0)</f>
        <v>0</v>
      </c>
    </row>
    <row r="21" spans="2:13" x14ac:dyDescent="0.2">
      <c r="B21" s="4"/>
      <c r="C21" s="5"/>
      <c r="D21" s="31"/>
      <c r="E21" s="28">
        <v>5151</v>
      </c>
      <c r="F21" s="29" t="s">
        <v>25</v>
      </c>
      <c r="G21" s="32">
        <f>+H21</f>
        <v>21250</v>
      </c>
      <c r="H21" s="33">
        <v>21250</v>
      </c>
      <c r="I21" s="33">
        <v>19250.13</v>
      </c>
      <c r="J21" s="33">
        <v>19250.13</v>
      </c>
      <c r="K21" s="33">
        <v>19250.13</v>
      </c>
      <c r="L21" s="34">
        <f>IFERROR(K21/H21,0)</f>
        <v>0.9058884705882353</v>
      </c>
      <c r="M21" s="35">
        <f>IFERROR(K21/I21,0)</f>
        <v>1</v>
      </c>
    </row>
    <row r="22" spans="2:13" x14ac:dyDescent="0.2">
      <c r="B22" s="4"/>
      <c r="C22" s="5"/>
      <c r="D22" s="31"/>
      <c r="E22" s="28">
        <v>5641</v>
      </c>
      <c r="F22" s="29" t="s">
        <v>26</v>
      </c>
      <c r="G22" s="32">
        <f>+H22</f>
        <v>0</v>
      </c>
      <c r="H22" s="33">
        <v>0</v>
      </c>
      <c r="I22" s="33">
        <v>0</v>
      </c>
      <c r="J22" s="33">
        <v>0</v>
      </c>
      <c r="K22" s="33">
        <v>0</v>
      </c>
      <c r="L22" s="34">
        <f>IFERROR(K22/H22,0)</f>
        <v>0</v>
      </c>
      <c r="M22" s="35">
        <f>IFERROR(K22/I22,0)</f>
        <v>0</v>
      </c>
    </row>
    <row r="23" spans="2:13" x14ac:dyDescent="0.2">
      <c r="B23" s="4"/>
      <c r="C23" s="5"/>
      <c r="D23" s="31"/>
      <c r="E23" s="28">
        <v>5971</v>
      </c>
      <c r="F23" s="29" t="s">
        <v>27</v>
      </c>
      <c r="G23" s="32">
        <f>+H23</f>
        <v>0</v>
      </c>
      <c r="H23" s="33">
        <v>0</v>
      </c>
      <c r="I23" s="33">
        <v>0</v>
      </c>
      <c r="J23" s="33">
        <v>0</v>
      </c>
      <c r="K23" s="33">
        <v>0</v>
      </c>
      <c r="L23" s="34">
        <f>IFERROR(K23/H23,0)</f>
        <v>0</v>
      </c>
      <c r="M23" s="35">
        <f>IFERROR(K23/I23,0)</f>
        <v>0</v>
      </c>
    </row>
    <row r="24" spans="2:13" x14ac:dyDescent="0.2">
      <c r="B24" s="4" t="s">
        <v>32</v>
      </c>
      <c r="C24" s="5"/>
      <c r="D24" s="31" t="s">
        <v>33</v>
      </c>
      <c r="E24" s="28">
        <v>5111</v>
      </c>
      <c r="F24" s="29" t="s">
        <v>23</v>
      </c>
      <c r="G24" s="32">
        <f>+H24</f>
        <v>750</v>
      </c>
      <c r="H24" s="33">
        <v>750</v>
      </c>
      <c r="I24" s="33">
        <v>337.45</v>
      </c>
      <c r="J24" s="33">
        <v>337.45</v>
      </c>
      <c r="K24" s="33">
        <v>337.45</v>
      </c>
      <c r="L24" s="34">
        <f>IFERROR(K24/H24,0)</f>
        <v>0.4499333333333333</v>
      </c>
      <c r="M24" s="35">
        <f>IFERROR(K24/I24,0)</f>
        <v>1</v>
      </c>
    </row>
    <row r="25" spans="2:13" x14ac:dyDescent="0.2">
      <c r="B25" s="4"/>
      <c r="C25" s="5"/>
      <c r="D25" s="31"/>
      <c r="E25" s="28">
        <v>5141</v>
      </c>
      <c r="F25" s="29" t="s">
        <v>24</v>
      </c>
      <c r="G25" s="32">
        <f>+H25</f>
        <v>0</v>
      </c>
      <c r="H25" s="33">
        <v>0</v>
      </c>
      <c r="I25" s="33">
        <v>0</v>
      </c>
      <c r="J25" s="33">
        <v>0</v>
      </c>
      <c r="K25" s="33">
        <v>0</v>
      </c>
      <c r="L25" s="34">
        <f>IFERROR(K25/H25,0)</f>
        <v>0</v>
      </c>
      <c r="M25" s="35">
        <f>IFERROR(K25/I25,0)</f>
        <v>0</v>
      </c>
    </row>
    <row r="26" spans="2:13" x14ac:dyDescent="0.2">
      <c r="B26" s="4"/>
      <c r="C26" s="5"/>
      <c r="D26" s="31"/>
      <c r="E26" s="28">
        <v>5151</v>
      </c>
      <c r="F26" s="29" t="s">
        <v>25</v>
      </c>
      <c r="G26" s="32">
        <f>+H26</f>
        <v>4250</v>
      </c>
      <c r="H26" s="33">
        <v>4250</v>
      </c>
      <c r="I26" s="33">
        <v>3849.47</v>
      </c>
      <c r="J26" s="33">
        <v>3849.47</v>
      </c>
      <c r="K26" s="33">
        <v>3849.47</v>
      </c>
      <c r="L26" s="34">
        <f>IFERROR(K26/H26,0)</f>
        <v>0.90575764705882345</v>
      </c>
      <c r="M26" s="35">
        <f>IFERROR(K26/I26,0)</f>
        <v>1</v>
      </c>
    </row>
    <row r="27" spans="2:13" x14ac:dyDescent="0.2">
      <c r="B27" s="4"/>
      <c r="C27" s="5"/>
      <c r="D27" s="31"/>
      <c r="E27" s="28">
        <v>5641</v>
      </c>
      <c r="F27" s="29" t="s">
        <v>26</v>
      </c>
      <c r="G27" s="32">
        <f>+H27</f>
        <v>0</v>
      </c>
      <c r="H27" s="33">
        <v>0</v>
      </c>
      <c r="I27" s="33">
        <v>0</v>
      </c>
      <c r="J27" s="33">
        <v>0</v>
      </c>
      <c r="K27" s="33">
        <v>0</v>
      </c>
      <c r="L27" s="34">
        <f>IFERROR(K27/H27,0)</f>
        <v>0</v>
      </c>
      <c r="M27" s="35">
        <f>IFERROR(K27/I27,0)</f>
        <v>0</v>
      </c>
    </row>
    <row r="28" spans="2:13" x14ac:dyDescent="0.2">
      <c r="B28" s="4"/>
      <c r="C28" s="5"/>
      <c r="D28" s="31"/>
      <c r="E28" s="28">
        <v>5971</v>
      </c>
      <c r="F28" s="29" t="s">
        <v>27</v>
      </c>
      <c r="G28" s="32">
        <f>+H28</f>
        <v>0</v>
      </c>
      <c r="H28" s="33">
        <v>0</v>
      </c>
      <c r="I28" s="33">
        <v>0</v>
      </c>
      <c r="J28" s="33">
        <v>0</v>
      </c>
      <c r="K28" s="33">
        <v>0</v>
      </c>
      <c r="L28" s="34">
        <f>IFERROR(K28/H28,0)</f>
        <v>0</v>
      </c>
      <c r="M28" s="35">
        <f>IFERROR(K28/I28,0)</f>
        <v>0</v>
      </c>
    </row>
    <row r="29" spans="2:13" x14ac:dyDescent="0.2">
      <c r="B29" s="4" t="s">
        <v>34</v>
      </c>
      <c r="C29" s="5"/>
      <c r="D29" s="31" t="s">
        <v>35</v>
      </c>
      <c r="E29" s="28">
        <v>5111</v>
      </c>
      <c r="F29" s="29" t="s">
        <v>23</v>
      </c>
      <c r="G29" s="32">
        <f>+H29</f>
        <v>2250</v>
      </c>
      <c r="H29" s="33">
        <v>2250</v>
      </c>
      <c r="I29" s="33">
        <v>1542.53</v>
      </c>
      <c r="J29" s="33">
        <v>1542.53</v>
      </c>
      <c r="K29" s="33">
        <v>1542.53</v>
      </c>
      <c r="L29" s="34">
        <f>IFERROR(K29/H29,0)</f>
        <v>0.68556888888888889</v>
      </c>
      <c r="M29" s="35">
        <f>IFERROR(K29/I29,0)</f>
        <v>1</v>
      </c>
    </row>
    <row r="30" spans="2:13" x14ac:dyDescent="0.2">
      <c r="B30" s="4"/>
      <c r="C30" s="5"/>
      <c r="D30" s="31"/>
      <c r="E30" s="28">
        <v>5141</v>
      </c>
      <c r="F30" s="29" t="s">
        <v>24</v>
      </c>
      <c r="G30" s="32">
        <f>+H30</f>
        <v>0</v>
      </c>
      <c r="H30" s="33">
        <v>0</v>
      </c>
      <c r="I30" s="33">
        <v>0</v>
      </c>
      <c r="J30" s="33">
        <v>0</v>
      </c>
      <c r="K30" s="33">
        <v>0</v>
      </c>
      <c r="L30" s="34">
        <f>IFERROR(K30/H30,0)</f>
        <v>0</v>
      </c>
      <c r="M30" s="35">
        <f>IFERROR(K30/I30,0)</f>
        <v>0</v>
      </c>
    </row>
    <row r="31" spans="2:13" x14ac:dyDescent="0.2">
      <c r="B31" s="4"/>
      <c r="C31" s="5"/>
      <c r="D31" s="31"/>
      <c r="E31" s="28">
        <v>5151</v>
      </c>
      <c r="F31" s="29" t="s">
        <v>25</v>
      </c>
      <c r="G31" s="32">
        <f>+H31</f>
        <v>12750</v>
      </c>
      <c r="H31" s="33">
        <v>12750</v>
      </c>
      <c r="I31" s="33">
        <v>11550.26</v>
      </c>
      <c r="J31" s="33">
        <v>11550.26</v>
      </c>
      <c r="K31" s="33">
        <v>11550.26</v>
      </c>
      <c r="L31" s="34">
        <f>IFERROR(K31/H31,0)</f>
        <v>0.90590274509803925</v>
      </c>
      <c r="M31" s="35">
        <f>IFERROR(K31/I31,0)</f>
        <v>1</v>
      </c>
    </row>
    <row r="32" spans="2:13" x14ac:dyDescent="0.2">
      <c r="B32" s="4"/>
      <c r="C32" s="5"/>
      <c r="D32" s="31"/>
      <c r="E32" s="28">
        <v>5641</v>
      </c>
      <c r="F32" s="29" t="s">
        <v>26</v>
      </c>
      <c r="G32" s="32">
        <f>+H32</f>
        <v>0</v>
      </c>
      <c r="H32" s="33">
        <v>0</v>
      </c>
      <c r="I32" s="33">
        <v>0</v>
      </c>
      <c r="J32" s="33">
        <v>0</v>
      </c>
      <c r="K32" s="33">
        <v>0</v>
      </c>
      <c r="L32" s="34">
        <f>IFERROR(K32/H32,0)</f>
        <v>0</v>
      </c>
      <c r="M32" s="35">
        <f>IFERROR(K32/I32,0)</f>
        <v>0</v>
      </c>
    </row>
    <row r="33" spans="2:13" x14ac:dyDescent="0.2">
      <c r="B33" s="4"/>
      <c r="C33" s="5"/>
      <c r="D33" s="31"/>
      <c r="E33" s="28">
        <v>5971</v>
      </c>
      <c r="F33" s="29" t="s">
        <v>27</v>
      </c>
      <c r="G33" s="32">
        <f>+H33</f>
        <v>0</v>
      </c>
      <c r="H33" s="33">
        <v>0</v>
      </c>
      <c r="I33" s="33">
        <v>0</v>
      </c>
      <c r="J33" s="33">
        <v>0</v>
      </c>
      <c r="K33" s="33">
        <v>0</v>
      </c>
      <c r="L33" s="34">
        <f>IFERROR(K33/H33,0)</f>
        <v>0</v>
      </c>
      <c r="M33" s="35">
        <f>IFERROR(K33/I33,0)</f>
        <v>0</v>
      </c>
    </row>
    <row r="34" spans="2:13" x14ac:dyDescent="0.2">
      <c r="B34" s="4" t="s">
        <v>36</v>
      </c>
      <c r="C34" s="5"/>
      <c r="D34" s="31" t="s">
        <v>37</v>
      </c>
      <c r="E34" s="28">
        <v>5111</v>
      </c>
      <c r="F34" s="29" t="s">
        <v>23</v>
      </c>
      <c r="G34" s="32">
        <f>+H34</f>
        <v>3000</v>
      </c>
      <c r="H34" s="33">
        <v>3000</v>
      </c>
      <c r="I34" s="33">
        <v>1340</v>
      </c>
      <c r="J34" s="33">
        <v>1340</v>
      </c>
      <c r="K34" s="33">
        <v>1340</v>
      </c>
      <c r="L34" s="34">
        <f>IFERROR(K34/H34,0)</f>
        <v>0.44666666666666666</v>
      </c>
      <c r="M34" s="35">
        <f>IFERROR(K34/I34,0)</f>
        <v>1</v>
      </c>
    </row>
    <row r="35" spans="2:13" x14ac:dyDescent="0.2">
      <c r="B35" s="4"/>
      <c r="C35" s="5"/>
      <c r="D35" s="31"/>
      <c r="E35" s="28">
        <v>5141</v>
      </c>
      <c r="F35" s="29" t="s">
        <v>24</v>
      </c>
      <c r="G35" s="32">
        <f>+H35</f>
        <v>0</v>
      </c>
      <c r="H35" s="33">
        <v>0</v>
      </c>
      <c r="I35" s="33">
        <v>0</v>
      </c>
      <c r="J35" s="33">
        <v>0</v>
      </c>
      <c r="K35" s="33">
        <v>0</v>
      </c>
      <c r="L35" s="34">
        <f>IFERROR(K35/H35,0)</f>
        <v>0</v>
      </c>
      <c r="M35" s="35">
        <f>IFERROR(K35/I35,0)</f>
        <v>0</v>
      </c>
    </row>
    <row r="36" spans="2:13" x14ac:dyDescent="0.2">
      <c r="B36" s="4"/>
      <c r="C36" s="5"/>
      <c r="D36" s="31"/>
      <c r="E36" s="28">
        <v>5151</v>
      </c>
      <c r="F36" s="29" t="s">
        <v>25</v>
      </c>
      <c r="G36" s="32">
        <f>+H36</f>
        <v>17000</v>
      </c>
      <c r="H36" s="33">
        <v>17000</v>
      </c>
      <c r="I36" s="33">
        <v>15400.14</v>
      </c>
      <c r="J36" s="33">
        <v>15399.73</v>
      </c>
      <c r="K36" s="33">
        <v>15399.73</v>
      </c>
      <c r="L36" s="34">
        <f>IFERROR(K36/H36,0)</f>
        <v>0.90586647058823522</v>
      </c>
      <c r="M36" s="35">
        <f>IFERROR(K36/I36,0)</f>
        <v>0.99997337686540511</v>
      </c>
    </row>
    <row r="37" spans="2:13" x14ac:dyDescent="0.2">
      <c r="B37" s="4"/>
      <c r="C37" s="5"/>
      <c r="D37" s="31"/>
      <c r="E37" s="28">
        <v>5641</v>
      </c>
      <c r="F37" s="29" t="s">
        <v>26</v>
      </c>
      <c r="G37" s="32">
        <f>+H37</f>
        <v>0</v>
      </c>
      <c r="H37" s="33">
        <v>0</v>
      </c>
      <c r="I37" s="33">
        <v>0</v>
      </c>
      <c r="J37" s="33">
        <v>0</v>
      </c>
      <c r="K37" s="33">
        <v>0</v>
      </c>
      <c r="L37" s="34">
        <f>IFERROR(K37/H37,0)</f>
        <v>0</v>
      </c>
      <c r="M37" s="35">
        <f>IFERROR(K37/I37,0)</f>
        <v>0</v>
      </c>
    </row>
    <row r="38" spans="2:13" x14ac:dyDescent="0.2">
      <c r="B38" s="4"/>
      <c r="C38" s="5"/>
      <c r="D38" s="31"/>
      <c r="E38" s="28">
        <v>5971</v>
      </c>
      <c r="F38" s="29" t="s">
        <v>27</v>
      </c>
      <c r="G38" s="32">
        <f>+H38</f>
        <v>0</v>
      </c>
      <c r="H38" s="33">
        <v>0</v>
      </c>
      <c r="I38" s="33">
        <v>0</v>
      </c>
      <c r="J38" s="33">
        <v>0</v>
      </c>
      <c r="K38" s="33">
        <v>0</v>
      </c>
      <c r="L38" s="34">
        <f>IFERROR(K38/H38,0)</f>
        <v>0</v>
      </c>
      <c r="M38" s="35">
        <f>IFERROR(K38/I38,0)</f>
        <v>0</v>
      </c>
    </row>
    <row r="39" spans="2:13" x14ac:dyDescent="0.2">
      <c r="B39" s="4" t="s">
        <v>38</v>
      </c>
      <c r="C39" s="5"/>
      <c r="D39" s="31" t="s">
        <v>39</v>
      </c>
      <c r="E39" s="28">
        <v>5811</v>
      </c>
      <c r="F39" s="29" t="s">
        <v>40</v>
      </c>
      <c r="G39" s="32">
        <f>+H39</f>
        <v>0</v>
      </c>
      <c r="H39" s="33">
        <v>0</v>
      </c>
      <c r="I39" s="33">
        <v>16900000</v>
      </c>
      <c r="J39" s="33">
        <v>16000000</v>
      </c>
      <c r="K39" s="33">
        <v>16000000</v>
      </c>
      <c r="L39" s="34">
        <f>IFERROR(K39/H39,0)</f>
        <v>0</v>
      </c>
      <c r="M39" s="35">
        <f>IFERROR(K39/I39,0)</f>
        <v>0.94674556213017746</v>
      </c>
    </row>
    <row r="40" spans="2:13" x14ac:dyDescent="0.2">
      <c r="B40" s="4"/>
      <c r="C40" s="5"/>
      <c r="D40" s="31"/>
      <c r="E40" s="36"/>
      <c r="F40" s="37"/>
      <c r="G40" s="41"/>
      <c r="H40" s="41"/>
      <c r="I40" s="41"/>
      <c r="J40" s="41"/>
      <c r="K40" s="41"/>
      <c r="L40" s="38"/>
      <c r="M40" s="39"/>
    </row>
    <row r="41" spans="2:13" x14ac:dyDescent="0.2">
      <c r="B41" s="4"/>
      <c r="C41" s="5"/>
      <c r="D41" s="26"/>
      <c r="E41" s="40"/>
      <c r="F41" s="26"/>
      <c r="G41" s="26"/>
      <c r="H41" s="26"/>
      <c r="I41" s="26"/>
      <c r="J41" s="26"/>
      <c r="K41" s="26"/>
      <c r="L41" s="26"/>
      <c r="M41" s="27"/>
    </row>
    <row r="42" spans="2:13" ht="13.15" customHeight="1" x14ac:dyDescent="0.2">
      <c r="B42" s="64" t="s">
        <v>14</v>
      </c>
      <c r="C42" s="65"/>
      <c r="D42" s="65"/>
      <c r="E42" s="65"/>
      <c r="F42" s="65"/>
      <c r="G42" s="7">
        <f>SUM(G9:G39)</f>
        <v>100000</v>
      </c>
      <c r="H42" s="7">
        <f>SUM(H9:H39)</f>
        <v>100000</v>
      </c>
      <c r="I42" s="7">
        <f>SUM(I9:I39)</f>
        <v>16985049.98</v>
      </c>
      <c r="J42" s="7">
        <f>SUM(J9:J39)</f>
        <v>16085049.57</v>
      </c>
      <c r="K42" s="7">
        <f>SUM(K9:K39)</f>
        <v>16085049.57</v>
      </c>
      <c r="L42" s="8">
        <f>IFERROR(K42/H42,0)</f>
        <v>160.85049570000001</v>
      </c>
      <c r="M42" s="9">
        <f>IFERROR(K42/I42,0)</f>
        <v>0.94701220125582464</v>
      </c>
    </row>
    <row r="43" spans="2:13" ht="4.9000000000000004" customHeight="1" x14ac:dyDescent="0.2">
      <c r="B43" s="4"/>
      <c r="C43" s="5"/>
      <c r="D43" s="26"/>
      <c r="E43" s="40"/>
      <c r="F43" s="26"/>
      <c r="G43" s="26"/>
      <c r="H43" s="26"/>
      <c r="I43" s="26"/>
      <c r="J43" s="26"/>
      <c r="K43" s="26"/>
      <c r="L43" s="26"/>
      <c r="M43" s="27"/>
    </row>
    <row r="44" spans="2:13" ht="13.15" customHeight="1" x14ac:dyDescent="0.2">
      <c r="B44" s="66" t="s">
        <v>15</v>
      </c>
      <c r="C44" s="63"/>
      <c r="D44" s="63"/>
      <c r="E44" s="21"/>
      <c r="F44" s="25"/>
      <c r="G44" s="26"/>
      <c r="H44" s="26"/>
      <c r="I44" s="26"/>
      <c r="J44" s="26"/>
      <c r="K44" s="26"/>
      <c r="L44" s="26"/>
      <c r="M44" s="27"/>
    </row>
    <row r="45" spans="2:13" ht="13.15" customHeight="1" x14ac:dyDescent="0.2">
      <c r="B45" s="24"/>
      <c r="C45" s="63" t="s">
        <v>16</v>
      </c>
      <c r="D45" s="63"/>
      <c r="E45" s="21"/>
      <c r="F45" s="25"/>
      <c r="G45" s="26"/>
      <c r="H45" s="26"/>
      <c r="I45" s="26"/>
      <c r="J45" s="26"/>
      <c r="K45" s="26"/>
      <c r="L45" s="26"/>
      <c r="M45" s="27"/>
    </row>
    <row r="46" spans="2:13" ht="6" customHeight="1" x14ac:dyDescent="0.2">
      <c r="B46" s="42"/>
      <c r="C46" s="43"/>
      <c r="D46" s="43"/>
      <c r="E46" s="36"/>
      <c r="F46" s="43"/>
      <c r="G46" s="26"/>
      <c r="H46" s="26"/>
      <c r="I46" s="26"/>
      <c r="J46" s="26"/>
      <c r="K46" s="26"/>
      <c r="L46" s="26"/>
      <c r="M46" s="27"/>
    </row>
    <row r="47" spans="2:13" x14ac:dyDescent="0.2">
      <c r="B47" s="4" t="s">
        <v>41</v>
      </c>
      <c r="C47" s="5"/>
      <c r="D47" s="26" t="s">
        <v>42</v>
      </c>
      <c r="E47" s="40">
        <v>6241</v>
      </c>
      <c r="F47" s="26" t="s">
        <v>43</v>
      </c>
      <c r="G47" s="32">
        <f>+H47</f>
        <v>250000</v>
      </c>
      <c r="H47" s="33">
        <v>250000</v>
      </c>
      <c r="I47" s="33">
        <v>1883908.18</v>
      </c>
      <c r="J47" s="33">
        <v>1823158.67</v>
      </c>
      <c r="K47" s="33">
        <v>918266.67</v>
      </c>
      <c r="L47" s="34">
        <f>IFERROR(K47/H47,0)</f>
        <v>3.6730666800000003</v>
      </c>
      <c r="M47" s="35">
        <f>IFERROR(K47/I47,0)</f>
        <v>0.48742644665410395</v>
      </c>
    </row>
    <row r="48" spans="2:13" x14ac:dyDescent="0.2">
      <c r="B48" s="4" t="s">
        <v>44</v>
      </c>
      <c r="C48" s="5"/>
      <c r="D48" s="26" t="s">
        <v>45</v>
      </c>
      <c r="E48" s="40">
        <v>6241</v>
      </c>
      <c r="F48" s="26" t="s">
        <v>43</v>
      </c>
      <c r="G48" s="32">
        <f>+H48</f>
        <v>0</v>
      </c>
      <c r="H48" s="33">
        <v>0</v>
      </c>
      <c r="I48" s="33">
        <v>1679864.57</v>
      </c>
      <c r="J48" s="33">
        <v>1679864.57</v>
      </c>
      <c r="K48" s="33">
        <v>1679864.57</v>
      </c>
      <c r="L48" s="34">
        <f>IFERROR(K48/H48,0)</f>
        <v>0</v>
      </c>
      <c r="M48" s="35">
        <f>IFERROR(K48/I48,0)</f>
        <v>1</v>
      </c>
    </row>
    <row r="49" spans="2:13" x14ac:dyDescent="0.2">
      <c r="B49" s="4"/>
      <c r="C49" s="5"/>
      <c r="D49" s="26"/>
      <c r="E49" s="40"/>
      <c r="F49" s="26"/>
      <c r="G49" s="41"/>
      <c r="H49" s="41"/>
      <c r="I49" s="41"/>
      <c r="J49" s="41"/>
      <c r="K49" s="41"/>
      <c r="L49" s="38"/>
      <c r="M49" s="39"/>
    </row>
    <row r="50" spans="2:13" x14ac:dyDescent="0.2">
      <c r="B50" s="44"/>
      <c r="C50" s="45"/>
      <c r="D50" s="46"/>
      <c r="E50" s="47"/>
      <c r="F50" s="46"/>
      <c r="G50" s="46"/>
      <c r="H50" s="46"/>
      <c r="I50" s="46"/>
      <c r="J50" s="46"/>
      <c r="K50" s="46"/>
      <c r="L50" s="46"/>
      <c r="M50" s="48"/>
    </row>
    <row r="51" spans="2:13" x14ac:dyDescent="0.2">
      <c r="B51" s="64" t="s">
        <v>17</v>
      </c>
      <c r="C51" s="65"/>
      <c r="D51" s="65"/>
      <c r="E51" s="65"/>
      <c r="F51" s="65"/>
      <c r="G51" s="7">
        <f>SUM(G47:G48)</f>
        <v>250000</v>
      </c>
      <c r="H51" s="7">
        <f>SUM(H47:H48)</f>
        <v>250000</v>
      </c>
      <c r="I51" s="7">
        <f>SUM(I47:I48)</f>
        <v>3563772.75</v>
      </c>
      <c r="J51" s="7">
        <f>SUM(J47:J48)</f>
        <v>3503023.24</v>
      </c>
      <c r="K51" s="7">
        <f>SUM(K47:K48)</f>
        <v>2598131.2400000002</v>
      </c>
      <c r="L51" s="8">
        <f>IFERROR(K51/H51,0)</f>
        <v>10.392524960000001</v>
      </c>
      <c r="M51" s="9">
        <f>IFERROR(K51/I51,0)</f>
        <v>0.72903953822532597</v>
      </c>
    </row>
    <row r="52" spans="2:13" x14ac:dyDescent="0.2">
      <c r="B52" s="4"/>
      <c r="C52" s="5"/>
      <c r="D52" s="2"/>
      <c r="E52" s="6"/>
      <c r="F52" s="2"/>
      <c r="G52" s="2"/>
      <c r="H52" s="2"/>
      <c r="I52" s="2"/>
      <c r="J52" s="2"/>
      <c r="K52" s="2"/>
      <c r="L52" s="2"/>
      <c r="M52" s="3"/>
    </row>
    <row r="53" spans="2:13" x14ac:dyDescent="0.2">
      <c r="B53" s="49" t="s">
        <v>18</v>
      </c>
      <c r="C53" s="50"/>
      <c r="D53" s="50"/>
      <c r="E53" s="50"/>
      <c r="F53" s="50"/>
      <c r="G53" s="10">
        <f>+G42+G51</f>
        <v>350000</v>
      </c>
      <c r="H53" s="10">
        <f>+H42+H51</f>
        <v>350000</v>
      </c>
      <c r="I53" s="10">
        <f>+I42+I51</f>
        <v>20548822.73</v>
      </c>
      <c r="J53" s="10">
        <f>+J42+J51</f>
        <v>19588072.810000002</v>
      </c>
      <c r="K53" s="10">
        <f>+K42+K51</f>
        <v>18683180.810000002</v>
      </c>
      <c r="L53" s="11">
        <f>IFERROR(K53/H53,0)</f>
        <v>53.380516600000007</v>
      </c>
      <c r="M53" s="12">
        <f>IFERROR(K53/I53,0)</f>
        <v>0.9092093038850213</v>
      </c>
    </row>
    <row r="54" spans="2:13" x14ac:dyDescent="0.2">
      <c r="B54" s="13"/>
      <c r="C54" s="14"/>
      <c r="D54" s="14"/>
      <c r="E54" s="15"/>
      <c r="F54" s="14"/>
      <c r="G54" s="14"/>
      <c r="H54" s="14"/>
      <c r="I54" s="14"/>
      <c r="J54" s="14"/>
      <c r="K54" s="14"/>
      <c r="L54" s="14"/>
      <c r="M54" s="16"/>
    </row>
    <row r="55" spans="2:13" ht="15" x14ac:dyDescent="0.25">
      <c r="B55" s="17" t="s">
        <v>19</v>
      </c>
      <c r="C55" s="17"/>
      <c r="D55" s="18"/>
      <c r="E55" s="19"/>
      <c r="F55" s="18"/>
      <c r="G55" s="18"/>
      <c r="H55" s="18"/>
    </row>
    <row r="58" spans="2:13" ht="15" x14ac:dyDescent="0.25">
      <c r="B58" s="88" t="s">
        <v>47</v>
      </c>
    </row>
    <row r="59" spans="2:13" ht="15" x14ac:dyDescent="0.25">
      <c r="B59" s="88" t="s">
        <v>48</v>
      </c>
    </row>
    <row r="60" spans="2:13" ht="15" x14ac:dyDescent="0.25">
      <c r="B60" s="88" t="s">
        <v>49</v>
      </c>
    </row>
    <row r="61" spans="2:13" ht="15" x14ac:dyDescent="0.25">
      <c r="B61" s="88" t="s">
        <v>50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3:F53"/>
    <mergeCell ref="K3:K5"/>
    <mergeCell ref="L3:M3"/>
    <mergeCell ref="L4:L5"/>
    <mergeCell ref="M4:M5"/>
    <mergeCell ref="B6:D6"/>
    <mergeCell ref="J6:K6"/>
    <mergeCell ref="C7:D7"/>
    <mergeCell ref="B42:F42"/>
    <mergeCell ref="B44:D44"/>
    <mergeCell ref="C45:D45"/>
    <mergeCell ref="B51:F51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PJ</cp:lastModifiedBy>
  <cp:lastPrinted>2023-01-18T21:24:25Z</cp:lastPrinted>
  <dcterms:created xsi:type="dcterms:W3CDTF">2020-08-06T19:52:58Z</dcterms:created>
  <dcterms:modified xsi:type="dcterms:W3CDTF">2023-01-18T21:24:28Z</dcterms:modified>
</cp:coreProperties>
</file>