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240" windowHeight="7995" tabRatio="863" activeTab="9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25725"/>
</workbook>
</file>

<file path=xl/calcChain.xml><?xml version="1.0" encoding="utf-8"?>
<calcChain xmlns="http://schemas.openxmlformats.org/spreadsheetml/2006/main">
  <c r="C115" i="60"/>
  <c r="C28" i="62"/>
  <c r="C20"/>
  <c r="C98" i="60"/>
  <c r="G101" i="59"/>
  <c r="F101"/>
  <c r="E101"/>
  <c r="D101"/>
  <c r="C101"/>
  <c r="C60"/>
  <c r="D21" i="63"/>
  <c r="D15"/>
  <c r="D8"/>
  <c r="C16" i="61" l="1"/>
  <c r="C105" i="60"/>
  <c r="C97" l="1"/>
  <c r="C96" s="1"/>
  <c r="D101" s="1"/>
  <c r="H3" i="65"/>
  <c r="H2"/>
  <c r="H1"/>
  <c r="E3" i="60"/>
  <c r="E2"/>
  <c r="E1"/>
  <c r="H3" i="59"/>
  <c r="H2"/>
  <c r="H1"/>
  <c r="A3" i="65"/>
  <c r="A2"/>
  <c r="A1"/>
  <c r="A3" i="64" l="1"/>
  <c r="A1"/>
  <c r="A3" i="63"/>
  <c r="A1"/>
  <c r="D26" i="64"/>
  <c r="D7"/>
  <c r="D35" s="1"/>
  <c r="A3" i="59" l="1"/>
  <c r="A3" i="60" s="1"/>
  <c r="A2" i="59"/>
  <c r="A1"/>
  <c r="A1" i="60" s="1"/>
  <c r="E3" i="62"/>
  <c r="E2"/>
  <c r="E1"/>
  <c r="E3" i="61"/>
  <c r="E2"/>
  <c r="E1"/>
  <c r="D217" i="60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0"/>
  <c r="D99"/>
  <c r="D98"/>
  <c r="D97"/>
  <c r="D96"/>
  <c r="F14" i="59"/>
  <c r="G14" s="1"/>
  <c r="E14"/>
  <c r="A3" i="61" l="1"/>
  <c r="A3" i="62"/>
  <c r="A1" i="61"/>
  <c r="A1" i="62"/>
</calcChain>
</file>

<file path=xl/sharedStrings.xml><?xml version="1.0" encoding="utf-8"?>
<sst xmlns="http://schemas.openxmlformats.org/spreadsheetml/2006/main" count="891" uniqueCount="639">
  <si>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</si>
  <si>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</si>
  <si>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</si>
  <si>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</si>
  <si>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</si>
  <si>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</si>
  <si>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</si>
  <si>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</si>
  <si>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</si>
  <si>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</si>
  <si>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</si>
  <si>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</si>
  <si>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</si>
  <si>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</si>
  <si>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</si>
  <si>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</si>
  <si>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</si>
  <si>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</si>
  <si>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</si>
  <si>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</si>
  <si>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</si>
  <si>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</si>
  <si>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</si>
  <si>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</si>
  <si>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</si>
  <si>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</si>
  <si>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</si>
  <si>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</si>
  <si>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</si>
  <si>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</si>
  <si>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</si>
  <si>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</si>
  <si>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</si>
  <si>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</si>
  <si>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</si>
  <si>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</si>
  <si>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</si>
  <si>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</si>
  <si>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</si>
  <si>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</si>
  <si>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</si>
  <si>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</si>
  <si>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</si>
  <si>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</si>
  <si>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</si>
  <si>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</si>
  <si>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</si>
  <si>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</si>
  <si>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</si>
  <si>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</si>
  <si>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</si>
  <si>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</si>
  <si>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</si>
  <si>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</si>
  <si>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</si>
  <si>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</si>
  <si>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</si>
  <si>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</si>
  <si>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</si>
  <si>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</si>
  <si>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</si>
  <si>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</si>
  <si>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</si>
  <si>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</si>
  <si>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</si>
  <si>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</si>
  <si>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</si>
  <si>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</si>
  <si>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</si>
  <si>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</si>
  <si>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</si>
  <si>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</si>
  <si>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</si>
  <si>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</si>
  <si>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</si>
  <si>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</si>
  <si>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</si>
  <si>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</si>
  <si>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</si>
  <si>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</si>
  <si>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</si>
  <si>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</si>
  <si>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</si>
  <si>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</si>
  <si>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</si>
  <si>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</si>
  <si>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</si>
  <si>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</si>
  <si>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</si>
  <si>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</si>
  <si>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</si>
  <si>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</si>
  <si>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</si>
  <si>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</si>
  <si>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</si>
  <si>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</si>
  <si>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</si>
  <si>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</si>
  <si>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</si>
  <si>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</si>
  <si>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</si>
  <si>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</si>
  <si>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</si>
  <si>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</si>
  <si>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</si>
  <si>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</si>
  <si>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</si>
  <si>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</si>
  <si>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</si>
  <si>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</si>
  <si>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</si>
  <si>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</si>
  <si>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</si>
  <si>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</si>
  <si>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</si>
  <si>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</si>
  <si>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</si>
  <si>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</si>
  <si>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</si>
  <si>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</si>
  <si>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</si>
  <si>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</si>
  <si>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</si>
  <si>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</si>
  <si>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</si>
  <si>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</si>
  <si>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</si>
  <si>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</si>
  <si>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</si>
  <si>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</si>
  <si>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</si>
  <si>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</si>
  <si>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</si>
  <si>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</si>
  <si>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</si>
  <si>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</si>
  <si>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</si>
  <si>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</si>
  <si>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</si>
  <si>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</si>
  <si>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</si>
  <si>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</si>
  <si>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</si>
  <si>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</si>
  <si>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</si>
  <si>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</si>
  <si>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</si>
  <si>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</si>
  <si>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</si>
  <si>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</si>
  <si>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</si>
  <si>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</si>
  <si>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</si>
  <si>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</si>
  <si>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</si>
  <si>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</si>
  <si>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</si>
  <si>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</si>
  <si>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</si>
  <si>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</si>
  <si>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</si>
  <si>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</si>
  <si>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</si>
  <si>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</si>
  <si>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</si>
  <si>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</si>
  <si>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</si>
  <si>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</si>
  <si>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</si>
  <si>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</si>
  <si>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</si>
  <si>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</si>
  <si>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</si>
  <si>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</si>
  <si>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</si>
  <si>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</si>
  <si>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</si>
  <si>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</si>
  <si>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</si>
  <si>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</si>
  <si>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</si>
  <si>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</si>
  <si>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</si>
  <si>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</si>
  <si>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</si>
  <si>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</si>
  <si>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</si>
  <si>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</si>
  <si>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</si>
  <si>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</si>
  <si>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</si>
  <si>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</si>
  <si>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</si>
  <si>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</si>
  <si>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</si>
  <si>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</si>
  <si>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</si>
  <si>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</si>
  <si>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</si>
  <si>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</si>
  <si>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</si>
  <si>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</si>
  <si>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</si>
  <si>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</si>
  <si>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</si>
  <si>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</si>
  <si>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</si>
  <si>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</si>
  <si>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</si>
  <si>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</si>
  <si>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</si>
  <si>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</si>
  <si>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</si>
  <si>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</si>
  <si>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</si>
  <si>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</si>
  <si>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</si>
  <si>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</si>
  <si>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</si>
  <si>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</si>
  <si>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</si>
  <si>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</si>
  <si>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</si>
  <si>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</si>
  <si>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</si>
  <si>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</si>
  <si>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</si>
  <si>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</si>
  <si>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</si>
  <si>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</si>
  <si>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</si>
  <si>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</si>
  <si>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</si>
  <si>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</si>
  <si>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</si>
  <si>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</si>
  <si>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</si>
  <si>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</si>
  <si>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</si>
  <si>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</si>
  <si>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</si>
  <si>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</si>
  <si>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</si>
  <si>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</si>
  <si>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</si>
  <si>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</si>
  <si>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</si>
  <si>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</si>
  <si>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</si>
  <si>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</si>
  <si>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</si>
  <si>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</si>
  <si>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</si>
  <si>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</si>
  <si>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</si>
  <si>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</si>
  <si>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</si>
  <si>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</si>
  <si>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</si>
  <si>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</si>
  <si>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</si>
  <si>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</si>
  <si>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</si>
  <si>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</si>
  <si>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</si>
  <si>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</si>
  <si>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</si>
  <si>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</si>
  <si>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</si>
  <si>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</si>
  <si>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</si>
  <si>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</si>
  <si>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</si>
  <si>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</si>
  <si>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</si>
  <si>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</si>
  <si>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</si>
  <si>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</si>
  <si>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</si>
  <si>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</si>
  <si>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</si>
  <si>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</si>
  <si>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</si>
  <si>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</si>
  <si>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</si>
  <si>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</si>
  <si>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</si>
  <si>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</si>
  <si>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</si>
  <si>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</si>
  <si>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</si>
  <si>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</si>
  <si>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</si>
  <si>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</si>
  <si>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</si>
  <si>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</si>
  <si>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</si>
  <si>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</si>
  <si>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</si>
  <si>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</si>
  <si>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</si>
  <si>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</si>
  <si>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</si>
  <si>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</si>
  <si>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</si>
  <si>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</si>
  <si>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</si>
  <si>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</si>
  <si>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</si>
  <si>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</si>
  <si>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</si>
  <si>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</si>
  <si>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</si>
  <si>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</si>
  <si>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</si>
  <si>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</si>
  <si>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</si>
  <si>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</si>
  <si>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</si>
  <si>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</si>
  <si>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</si>
  <si>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</si>
  <si>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</si>
  <si>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</si>
  <si>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</si>
  <si>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</si>
  <si>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</si>
  <si>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</si>
  <si>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</si>
  <si>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</si>
  <si>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</si>
  <si>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</si>
  <si>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</si>
  <si>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</si>
  <si>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</si>
  <si>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</si>
  <si>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</si>
  <si>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</si>
  <si>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</si>
  <si>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</si>
  <si>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</si>
  <si>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</si>
  <si>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</si>
  <si>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</si>
  <si>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</si>
  <si>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</si>
  <si>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</si>
  <si>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</si>
  <si>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</si>
  <si>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</si>
  <si>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</si>
  <si>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</si>
  <si>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</si>
  <si>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</si>
  <si>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</si>
  <si>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</si>
  <si>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</si>
  <si>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</si>
  <si>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</si>
  <si>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</si>
  <si>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</si>
  <si>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</si>
  <si>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</si>
  <si>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</si>
  <si>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</si>
  <si>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</si>
  <si>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</si>
  <si>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</si>
  <si>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</si>
  <si>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</si>
  <si>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</si>
  <si>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</si>
  <si>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</si>
  <si>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</si>
  <si>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</si>
  <si>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</si>
  <si>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</si>
  <si>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</si>
  <si>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</si>
  <si>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</si>
  <si>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</si>
  <si>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</si>
  <si>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</si>
  <si>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</si>
  <si>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</si>
  <si>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</si>
  <si>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</si>
  <si>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</si>
  <si>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</si>
  <si>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</si>
  <si>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</si>
  <si>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</si>
  <si>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</si>
  <si>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</si>
  <si>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</si>
  <si>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</si>
  <si>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</si>
  <si>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</si>
  <si>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</si>
  <si>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</si>
  <si>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</si>
  <si>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</si>
  <si>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</si>
  <si>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</si>
  <si>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</si>
  <si>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</si>
  <si>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</si>
  <si>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</si>
  <si>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</si>
  <si>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</si>
  <si>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</si>
  <si>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</si>
  <si>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</si>
  <si>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</si>
  <si>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</si>
  <si>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</si>
  <si>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</si>
  <si>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</si>
  <si>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</si>
  <si>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</si>
  <si>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</si>
  <si>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</si>
  <si>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</si>
  <si>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</si>
  <si>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</si>
  <si>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</si>
  <si>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</si>
  <si>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</si>
  <si>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</si>
  <si>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</si>
  <si>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</si>
  <si>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</si>
  <si>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</si>
  <si>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</si>
  <si>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</si>
  <si>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</si>
  <si>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</si>
  <si>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</si>
  <si>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</si>
  <si>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</si>
  <si>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</si>
  <si>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</si>
  <si>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</si>
  <si>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</si>
  <si>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</si>
  <si>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</si>
  <si>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</si>
  <si>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</si>
  <si>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</si>
  <si>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</si>
  <si>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</si>
  <si>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</si>
  <si>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</si>
  <si>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</si>
  <si>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</si>
  <si>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</si>
  <si>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</si>
  <si>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</si>
  <si>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</si>
  <si>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</si>
  <si>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</si>
  <si>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</si>
  <si>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</si>
  <si>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</si>
  <si>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</si>
  <si>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</si>
  <si>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</si>
  <si>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</si>
  <si>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</si>
  <si>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</si>
  <si>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</si>
  <si>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</si>
  <si>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</si>
  <si>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</si>
  <si>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</si>
  <si>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</si>
  <si>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</si>
  <si>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</si>
  <si>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</si>
  <si>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</si>
  <si>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</si>
  <si>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</si>
  <si>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</si>
  <si>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</si>
  <si>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</si>
  <si>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</si>
  <si>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</si>
  <si>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</si>
  <si>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</si>
  <si>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</si>
  <si>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</si>
  <si>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</si>
  <si>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</si>
  <si>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</si>
  <si>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</si>
  <si>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</si>
  <si>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</si>
  <si>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</si>
  <si>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</si>
  <si>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</si>
  <si>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</si>
  <si>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</si>
  <si>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</si>
  <si>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</si>
  <si>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</si>
  <si>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</si>
  <si>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</si>
  <si>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</si>
  <si>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</si>
  <si>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</si>
  <si>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</si>
  <si>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</si>
  <si>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</si>
  <si>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</si>
  <si>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</si>
  <si>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</si>
  <si>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</si>
  <si>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</si>
  <si>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</si>
  <si>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</si>
  <si>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</si>
  <si>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</si>
  <si>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</si>
  <si>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</si>
  <si>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</si>
  <si>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</si>
  <si>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</si>
  <si>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</si>
  <si>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</si>
  <si>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</si>
  <si>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</si>
  <si>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</si>
  <si>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</si>
  <si>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</si>
  <si>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</si>
  <si>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</si>
  <si>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</si>
  <si>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</si>
  <si>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</si>
  <si>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</si>
  <si>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</si>
  <si>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</si>
  <si>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</si>
  <si>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</si>
  <si>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</si>
  <si>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</si>
  <si>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</si>
  <si>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</si>
  <si>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</si>
  <si>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</si>
  <si>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</si>
  <si>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</si>
  <si>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</si>
  <si>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</si>
  <si>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</si>
  <si>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</si>
  <si>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</si>
  <si>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</si>
  <si>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</si>
  <si>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</si>
  <si>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</si>
  <si>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</si>
  <si>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</si>
  <si>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</si>
  <si>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</si>
  <si>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</si>
  <si>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</si>
  <si>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</si>
  <si>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</si>
  <si>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</si>
  <si>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</si>
  <si>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</si>
  <si>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</si>
  <si>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</si>
  <si>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</si>
  <si>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</si>
  <si>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</si>
  <si>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</si>
  <si>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</si>
  <si>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</si>
  <si>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</si>
  <si>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</si>
  <si>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</si>
  <si>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</si>
  <si>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</si>
  <si>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</si>
  <si>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</si>
  <si>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</si>
  <si>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</si>
  <si>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</si>
  <si>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</si>
  <si>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</si>
  <si>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</si>
  <si>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</si>
  <si>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</si>
  <si>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</si>
  <si>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</si>
  <si>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</si>
  <si>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</si>
  <si>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</si>
  <si>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</si>
  <si>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</si>
  <si>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</si>
  <si>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</si>
  <si>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</si>
  <si>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</si>
  <si>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</si>
  <si>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</si>
  <si>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</si>
  <si>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</si>
  <si>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</si>
  <si>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</si>
  <si>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</si>
  <si>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</si>
  <si>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</si>
  <si>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</si>
  <si>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</si>
  <si>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</si>
  <si>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</si>
  <si>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</si>
  <si>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</si>
  <si>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</si>
  <si>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</si>
  <si>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</si>
  <si>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</si>
  <si>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</si>
  <si>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 xml:space="preserve">Instituto Municipal de Vivienda de Irapuato, Gto. </t>
  </si>
  <si>
    <t>Plazo fijo</t>
  </si>
  <si>
    <t>campaña</t>
  </si>
  <si>
    <t>LINEA RECTA</t>
  </si>
  <si>
    <t>10% Y 30%</t>
  </si>
  <si>
    <t>ANUAL</t>
  </si>
  <si>
    <t>BUENO</t>
  </si>
  <si>
    <t xml:space="preserve">REMUNERACIONES SUELDOS </t>
  </si>
  <si>
    <t>CUOTAS IMSS/INFONAVIT</t>
  </si>
  <si>
    <t>RENTA OFICINAS, RENTAS COPIADORAS</t>
  </si>
  <si>
    <t>APORTACIONES</t>
  </si>
  <si>
    <t>MUNICIPAL</t>
  </si>
  <si>
    <t>Correspondiente del 01 de Enero al 30 de Junio 2018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</si>
</sst>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63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E39"/>
  <sheetViews>
    <sheetView zoomScaleNormal="100" zoomScaleSheetLayoutView="100" workbookViewId="0">
      <pane ySplit="4" topLeftCell="A14" activePane="bottomLeft" state="frozen"/>
      <selection activeCell="A14" sqref="A14:B14"/>
      <selection pane="bottomLeft" activeCell="E3" sqref="E3"/>
    </sheetView>
  </sheetViews>
  <sheetFormatPr baseColWidth="10" defaultColWidth="12.85546875" defaultRowHeight="11.25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>
      <c r="A1" s="148" t="s">
        <v>626</v>
      </c>
      <c r="B1" s="148"/>
      <c r="C1" s="73"/>
      <c r="D1" s="70" t="s">
        <v>288</v>
      </c>
      <c r="E1" s="71">
        <v>2018</v>
      </c>
    </row>
    <row r="2" spans="1:5" ht="18.95" customHeight="1">
      <c r="A2" s="149" t="s">
        <v>289</v>
      </c>
      <c r="B2" s="149"/>
      <c r="C2" s="93"/>
      <c r="D2" s="70" t="s">
        <v>290</v>
      </c>
      <c r="E2" s="73" t="s">
        <v>291</v>
      </c>
    </row>
    <row r="3" spans="1:5" ht="18.95" customHeight="1">
      <c r="A3" s="150" t="s">
        <v>638</v>
      </c>
      <c r="B3" s="150"/>
      <c r="C3" s="73"/>
      <c r="D3" s="70" t="s">
        <v>292</v>
      </c>
      <c r="E3" s="71">
        <v>2</v>
      </c>
    </row>
    <row r="4" spans="1:5" ht="15" customHeight="1">
      <c r="A4" s="51" t="s">
        <v>83</v>
      </c>
      <c r="B4" s="52" t="s">
        <v>84</v>
      </c>
    </row>
    <row r="5" spans="1:5">
      <c r="A5" s="38"/>
      <c r="B5" s="39"/>
    </row>
    <row r="6" spans="1:5">
      <c r="A6" s="40"/>
      <c r="B6" s="41" t="s">
        <v>87</v>
      </c>
    </row>
    <row r="7" spans="1:5">
      <c r="A7" s="40"/>
      <c r="B7" s="41"/>
    </row>
    <row r="8" spans="1:5">
      <c r="A8" s="40"/>
      <c r="B8" s="42" t="s">
        <v>0</v>
      </c>
    </row>
    <row r="9" spans="1:5">
      <c r="A9" s="146" t="s">
        <v>1</v>
      </c>
      <c r="B9" s="147" t="s">
        <v>2</v>
      </c>
    </row>
    <row r="10" spans="1:5">
      <c r="A10" s="146" t="s">
        <v>3</v>
      </c>
      <c r="B10" s="147" t="s">
        <v>4</v>
      </c>
    </row>
    <row r="11" spans="1:5">
      <c r="A11" s="146" t="s">
        <v>5</v>
      </c>
      <c r="B11" s="147" t="s">
        <v>6</v>
      </c>
    </row>
    <row r="12" spans="1:5">
      <c r="A12" s="146" t="s">
        <v>218</v>
      </c>
      <c r="B12" s="147" t="s">
        <v>281</v>
      </c>
    </row>
    <row r="13" spans="1:5">
      <c r="A13" s="146" t="s">
        <v>7</v>
      </c>
      <c r="B13" s="147" t="s">
        <v>280</v>
      </c>
    </row>
    <row r="14" spans="1:5">
      <c r="A14" s="146" t="s">
        <v>8</v>
      </c>
      <c r="B14" s="147" t="s">
        <v>217</v>
      </c>
    </row>
    <row r="15" spans="1:5">
      <c r="A15" s="146" t="s">
        <v>9</v>
      </c>
      <c r="B15" s="147" t="s">
        <v>10</v>
      </c>
    </row>
    <row r="16" spans="1:5">
      <c r="A16" s="146" t="s">
        <v>11</v>
      </c>
      <c r="B16" s="147" t="s">
        <v>12</v>
      </c>
    </row>
    <row r="17" spans="1:2">
      <c r="A17" s="146" t="s">
        <v>13</v>
      </c>
      <c r="B17" s="147" t="s">
        <v>14</v>
      </c>
    </row>
    <row r="18" spans="1:2">
      <c r="A18" s="146" t="s">
        <v>15</v>
      </c>
      <c r="B18" s="147" t="s">
        <v>16</v>
      </c>
    </row>
    <row r="19" spans="1:2">
      <c r="A19" s="146" t="s">
        <v>17</v>
      </c>
      <c r="B19" s="147" t="s">
        <v>18</v>
      </c>
    </row>
    <row r="20" spans="1:2">
      <c r="A20" s="146" t="s">
        <v>19</v>
      </c>
      <c r="B20" s="147" t="s">
        <v>20</v>
      </c>
    </row>
    <row r="21" spans="1:2">
      <c r="A21" s="146" t="s">
        <v>21</v>
      </c>
      <c r="B21" s="147" t="s">
        <v>275</v>
      </c>
    </row>
    <row r="22" spans="1:2">
      <c r="A22" s="146" t="s">
        <v>22</v>
      </c>
      <c r="B22" s="147" t="s">
        <v>23</v>
      </c>
    </row>
    <row r="23" spans="1:2">
      <c r="A23" s="146" t="s">
        <v>122</v>
      </c>
      <c r="B23" s="147" t="s">
        <v>24</v>
      </c>
    </row>
    <row r="24" spans="1:2">
      <c r="A24" s="146" t="s">
        <v>123</v>
      </c>
      <c r="B24" s="147" t="s">
        <v>25</v>
      </c>
    </row>
    <row r="25" spans="1:2">
      <c r="A25" s="146" t="s">
        <v>124</v>
      </c>
      <c r="B25" s="147" t="s">
        <v>26</v>
      </c>
    </row>
    <row r="26" spans="1:2">
      <c r="A26" s="146" t="s">
        <v>27</v>
      </c>
      <c r="B26" s="147" t="s">
        <v>28</v>
      </c>
    </row>
    <row r="27" spans="1:2">
      <c r="A27" s="146" t="s">
        <v>29</v>
      </c>
      <c r="B27" s="147" t="s">
        <v>30</v>
      </c>
    </row>
    <row r="28" spans="1:2">
      <c r="A28" s="146" t="s">
        <v>31</v>
      </c>
      <c r="B28" s="147" t="s">
        <v>32</v>
      </c>
    </row>
    <row r="29" spans="1:2">
      <c r="A29" s="146" t="s">
        <v>33</v>
      </c>
      <c r="B29" s="147" t="s">
        <v>34</v>
      </c>
    </row>
    <row r="30" spans="1:2">
      <c r="A30" s="146" t="s">
        <v>120</v>
      </c>
      <c r="B30" s="147" t="s">
        <v>121</v>
      </c>
    </row>
    <row r="31" spans="1:2">
      <c r="A31" s="40"/>
      <c r="B31" s="43"/>
    </row>
    <row r="32" spans="1:2">
      <c r="A32" s="40"/>
      <c r="B32" s="42"/>
    </row>
    <row r="33" spans="1:2">
      <c r="A33" s="146" t="s">
        <v>90</v>
      </c>
      <c r="B33" s="147" t="s">
        <v>85</v>
      </c>
    </row>
    <row r="34" spans="1:2">
      <c r="A34" s="146" t="s">
        <v>91</v>
      </c>
      <c r="B34" s="147" t="s">
        <v>86</v>
      </c>
    </row>
    <row r="35" spans="1:2">
      <c r="A35" s="40"/>
      <c r="B35" s="43"/>
    </row>
    <row r="36" spans="1:2">
      <c r="A36" s="40"/>
      <c r="B36" s="41" t="s">
        <v>88</v>
      </c>
    </row>
    <row r="37" spans="1:2">
      <c r="A37" s="40" t="s">
        <v>89</v>
      </c>
      <c r="B37" s="147" t="s">
        <v>36</v>
      </c>
    </row>
    <row r="38" spans="1:2">
      <c r="A38" s="40"/>
      <c r="B38" s="147" t="s">
        <v>37</v>
      </c>
    </row>
    <row r="39" spans="1:2" ht="12" thickBot="1">
      <c r="A39" s="44"/>
      <c r="B39" s="4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D21"/>
  <sheetViews>
    <sheetView showGridLines="0" tabSelected="1" workbookViewId="0">
      <selection activeCell="D6" sqref="D6"/>
    </sheetView>
  </sheetViews>
  <sheetFormatPr baseColWidth="10" defaultRowHeight="11.25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>
      <c r="A1" s="155" t="str">
        <f>'Notas a los Edos Financieros'!A1</f>
        <v xml:space="preserve">Instituto Municipal de Vivienda de Irapuato, Gto. </v>
      </c>
      <c r="B1" s="155"/>
      <c r="C1" s="155"/>
      <c r="D1" s="155"/>
    </row>
    <row r="2" spans="1:4" s="94" customFormat="1" ht="18.95" customHeight="1">
      <c r="A2" s="155" t="s">
        <v>624</v>
      </c>
      <c r="B2" s="155"/>
      <c r="C2" s="155"/>
      <c r="D2" s="155"/>
    </row>
    <row r="3" spans="1:4" s="94" customFormat="1" ht="18.95" customHeight="1">
      <c r="A3" s="155" t="str">
        <f>'Notas a los Edos Financieros'!A3</f>
        <v>Correspondiente del 01 de Enero al 30 de Junio 2018</v>
      </c>
      <c r="B3" s="155"/>
      <c r="C3" s="155"/>
      <c r="D3" s="155"/>
    </row>
    <row r="4" spans="1:4" s="97" customFormat="1" ht="18.95" customHeight="1">
      <c r="A4" s="156" t="s">
        <v>620</v>
      </c>
      <c r="B4" s="156"/>
      <c r="C4" s="156"/>
      <c r="D4" s="156"/>
    </row>
    <row r="5" spans="1:4" s="95" customFormat="1">
      <c r="A5" s="98"/>
      <c r="B5" s="99"/>
      <c r="C5" s="99"/>
      <c r="D5" s="99"/>
    </row>
    <row r="6" spans="1:4">
      <c r="A6" s="100" t="s">
        <v>146</v>
      </c>
      <c r="B6" s="100"/>
      <c r="C6" s="101"/>
      <c r="D6" s="102">
        <v>6861830.3399999999</v>
      </c>
    </row>
    <row r="7" spans="1:4">
      <c r="B7" s="103"/>
      <c r="C7" s="104"/>
      <c r="D7" s="105"/>
    </row>
    <row r="8" spans="1:4">
      <c r="A8" s="106" t="s">
        <v>145</v>
      </c>
      <c r="B8" s="107"/>
      <c r="C8" s="108"/>
      <c r="D8" s="109">
        <f>SUM(C9:C13)</f>
        <v>0</v>
      </c>
    </row>
    <row r="9" spans="1:4">
      <c r="A9" s="110"/>
      <c r="B9" s="111" t="s">
        <v>144</v>
      </c>
      <c r="C9" s="112">
        <v>0</v>
      </c>
      <c r="D9" s="113"/>
    </row>
    <row r="10" spans="1:4">
      <c r="A10" s="110"/>
      <c r="B10" s="111" t="s">
        <v>143</v>
      </c>
      <c r="C10" s="112">
        <v>0</v>
      </c>
      <c r="D10" s="114"/>
    </row>
    <row r="11" spans="1:4">
      <c r="A11" s="110"/>
      <c r="B11" s="111" t="s">
        <v>142</v>
      </c>
      <c r="C11" s="112">
        <v>0</v>
      </c>
      <c r="D11" s="114"/>
    </row>
    <row r="12" spans="1:4">
      <c r="A12" s="110"/>
      <c r="B12" s="111" t="s">
        <v>141</v>
      </c>
      <c r="C12" s="112">
        <v>0</v>
      </c>
      <c r="D12" s="114"/>
    </row>
    <row r="13" spans="1:4">
      <c r="A13" s="115" t="s">
        <v>140</v>
      </c>
      <c r="B13" s="111"/>
      <c r="C13" s="112">
        <v>0</v>
      </c>
      <c r="D13" s="114"/>
    </row>
    <row r="14" spans="1:4">
      <c r="B14" s="116"/>
      <c r="C14" s="117"/>
      <c r="D14" s="118"/>
    </row>
    <row r="15" spans="1:4">
      <c r="A15" s="106" t="s">
        <v>139</v>
      </c>
      <c r="B15" s="107"/>
      <c r="C15" s="108"/>
      <c r="D15" s="109">
        <f>SUM(D16:D19)</f>
        <v>0</v>
      </c>
    </row>
    <row r="16" spans="1:4">
      <c r="A16" s="110"/>
      <c r="B16" s="111" t="s">
        <v>138</v>
      </c>
      <c r="C16" s="112">
        <v>0</v>
      </c>
      <c r="D16" s="113"/>
    </row>
    <row r="17" spans="1:4">
      <c r="A17" s="110"/>
      <c r="B17" s="111" t="s">
        <v>137</v>
      </c>
      <c r="C17" s="112">
        <v>0</v>
      </c>
      <c r="D17" s="114"/>
    </row>
    <row r="18" spans="1:4">
      <c r="A18" s="110"/>
      <c r="B18" s="111" t="s">
        <v>136</v>
      </c>
      <c r="C18" s="112">
        <v>0</v>
      </c>
      <c r="D18" s="114"/>
    </row>
    <row r="19" spans="1:4">
      <c r="A19" s="115" t="s">
        <v>135</v>
      </c>
      <c r="B19" s="119"/>
      <c r="C19" s="120">
        <v>0</v>
      </c>
      <c r="D19" s="114"/>
    </row>
    <row r="20" spans="1:4">
      <c r="B20" s="121"/>
      <c r="C20" s="122"/>
      <c r="D20" s="118"/>
    </row>
    <row r="21" spans="1:4">
      <c r="A21" s="100" t="s">
        <v>134</v>
      </c>
      <c r="B21" s="100"/>
      <c r="C21" s="123"/>
      <c r="D21" s="102">
        <f>+D6+D8-D15</f>
        <v>6861830.3399999999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5"/>
  <sheetViews>
    <sheetView showGridLines="0" workbookViewId="0">
      <selection activeCell="B15" sqref="B15"/>
    </sheetView>
  </sheetViews>
  <sheetFormatPr baseColWidth="10" defaultRowHeight="11.25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>
      <c r="A1" s="157" t="str">
        <f>'Notas a los Edos Financieros'!A1</f>
        <v xml:space="preserve">Instituto Municipal de Vivienda de Irapuato, Gto. </v>
      </c>
      <c r="B1" s="157"/>
      <c r="C1" s="157"/>
      <c r="D1" s="157"/>
    </row>
    <row r="2" spans="1:4" s="124" customFormat="1" ht="18.95" customHeight="1">
      <c r="A2" s="157" t="s">
        <v>625</v>
      </c>
      <c r="B2" s="157"/>
      <c r="C2" s="157"/>
      <c r="D2" s="157"/>
    </row>
    <row r="3" spans="1:4" s="124" customFormat="1" ht="18.95" customHeight="1">
      <c r="A3" s="157" t="str">
        <f>'Notas a los Edos Financieros'!A3</f>
        <v>Correspondiente del 01 de Enero al 30 de Junio 2018</v>
      </c>
      <c r="B3" s="157"/>
      <c r="C3" s="157"/>
      <c r="D3" s="157"/>
    </row>
    <row r="4" spans="1:4" s="125" customFormat="1">
      <c r="A4" s="158"/>
      <c r="B4" s="158"/>
      <c r="C4" s="158"/>
      <c r="D4" s="158"/>
    </row>
    <row r="5" spans="1:4">
      <c r="A5" s="126" t="s">
        <v>168</v>
      </c>
      <c r="B5" s="127"/>
      <c r="C5" s="128"/>
      <c r="D5" s="129">
        <v>11892480.609999999</v>
      </c>
    </row>
    <row r="6" spans="1:4">
      <c r="A6" s="130"/>
      <c r="B6" s="103"/>
      <c r="C6" s="131"/>
      <c r="D6" s="132"/>
    </row>
    <row r="7" spans="1:4">
      <c r="A7" s="106" t="s">
        <v>167</v>
      </c>
      <c r="B7" s="133"/>
      <c r="C7" s="128"/>
      <c r="D7" s="134">
        <f>SUM(C8:C24)</f>
        <v>8777392.2699999996</v>
      </c>
    </row>
    <row r="8" spans="1:4">
      <c r="A8" s="110"/>
      <c r="B8" s="135" t="s">
        <v>166</v>
      </c>
      <c r="C8" s="112">
        <v>2309.3000000000002</v>
      </c>
      <c r="D8" s="136"/>
    </row>
    <row r="9" spans="1:4">
      <c r="A9" s="110"/>
      <c r="B9" s="135" t="s">
        <v>165</v>
      </c>
      <c r="C9" s="112">
        <v>7559.37</v>
      </c>
      <c r="D9" s="137"/>
    </row>
    <row r="10" spans="1:4">
      <c r="A10" s="110"/>
      <c r="B10" s="135" t="s">
        <v>164</v>
      </c>
      <c r="C10" s="112">
        <v>0</v>
      </c>
      <c r="D10" s="137"/>
    </row>
    <row r="11" spans="1:4">
      <c r="A11" s="110"/>
      <c r="B11" s="135" t="s">
        <v>163</v>
      </c>
      <c r="C11" s="112">
        <v>0</v>
      </c>
      <c r="D11" s="137"/>
    </row>
    <row r="12" spans="1:4">
      <c r="A12" s="110"/>
      <c r="B12" s="135" t="s">
        <v>162</v>
      </c>
      <c r="C12" s="112">
        <v>0</v>
      </c>
      <c r="D12" s="137"/>
    </row>
    <row r="13" spans="1:4">
      <c r="A13" s="110"/>
      <c r="B13" s="135" t="s">
        <v>161</v>
      </c>
      <c r="C13" s="112">
        <v>0</v>
      </c>
      <c r="D13" s="137"/>
    </row>
    <row r="14" spans="1:4">
      <c r="A14" s="110"/>
      <c r="B14" s="135" t="s">
        <v>160</v>
      </c>
      <c r="C14" s="112">
        <v>0</v>
      </c>
      <c r="D14" s="137"/>
    </row>
    <row r="15" spans="1:4">
      <c r="A15" s="110"/>
      <c r="B15" s="135" t="s">
        <v>159</v>
      </c>
      <c r="C15" s="112">
        <v>5969477.9000000004</v>
      </c>
      <c r="D15" s="137"/>
    </row>
    <row r="16" spans="1:4">
      <c r="A16" s="110"/>
      <c r="B16" s="135" t="s">
        <v>158</v>
      </c>
      <c r="C16" s="112">
        <v>0</v>
      </c>
      <c r="D16" s="137"/>
    </row>
    <row r="17" spans="1:4">
      <c r="A17" s="110"/>
      <c r="B17" s="135" t="s">
        <v>157</v>
      </c>
      <c r="C17" s="112">
        <v>2461045.7000000002</v>
      </c>
      <c r="D17" s="137"/>
    </row>
    <row r="18" spans="1:4">
      <c r="A18" s="110"/>
      <c r="B18" s="135" t="s">
        <v>156</v>
      </c>
      <c r="C18" s="112">
        <v>0</v>
      </c>
      <c r="D18" s="137"/>
    </row>
    <row r="19" spans="1:4">
      <c r="A19" s="110"/>
      <c r="B19" s="135" t="s">
        <v>155</v>
      </c>
      <c r="C19" s="112">
        <v>0</v>
      </c>
      <c r="D19" s="137"/>
    </row>
    <row r="20" spans="1:4">
      <c r="A20" s="110"/>
      <c r="B20" s="135" t="s">
        <v>154</v>
      </c>
      <c r="C20" s="112">
        <v>0</v>
      </c>
      <c r="D20" s="137"/>
    </row>
    <row r="21" spans="1:4">
      <c r="A21" s="110"/>
      <c r="B21" s="135" t="s">
        <v>153</v>
      </c>
      <c r="C21" s="112">
        <v>0</v>
      </c>
      <c r="D21" s="137"/>
    </row>
    <row r="22" spans="1:4">
      <c r="A22" s="110"/>
      <c r="B22" s="135" t="s">
        <v>152</v>
      </c>
      <c r="C22" s="112">
        <v>0</v>
      </c>
      <c r="D22" s="137"/>
    </row>
    <row r="23" spans="1:4">
      <c r="A23" s="110"/>
      <c r="B23" s="135" t="s">
        <v>151</v>
      </c>
      <c r="C23" s="112">
        <v>0</v>
      </c>
      <c r="D23" s="137"/>
    </row>
    <row r="24" spans="1:4">
      <c r="A24" s="110"/>
      <c r="B24" s="138" t="s">
        <v>150</v>
      </c>
      <c r="C24" s="112">
        <v>337000</v>
      </c>
      <c r="D24" s="137"/>
    </row>
    <row r="25" spans="1:4">
      <c r="A25" s="130"/>
      <c r="B25" s="139"/>
      <c r="C25" s="140"/>
      <c r="D25" s="141"/>
    </row>
    <row r="26" spans="1:4">
      <c r="A26" s="106" t="s">
        <v>149</v>
      </c>
      <c r="B26" s="133"/>
      <c r="C26" s="142"/>
      <c r="D26" s="134">
        <f>SUM(D27:D33)</f>
        <v>0</v>
      </c>
    </row>
    <row r="27" spans="1:4">
      <c r="A27" s="110"/>
      <c r="B27" s="135" t="s">
        <v>133</v>
      </c>
      <c r="C27" s="112">
        <v>0</v>
      </c>
      <c r="D27" s="136"/>
    </row>
    <row r="28" spans="1:4">
      <c r="A28" s="110"/>
      <c r="B28" s="135" t="s">
        <v>131</v>
      </c>
      <c r="C28" s="112">
        <v>0</v>
      </c>
      <c r="D28" s="137"/>
    </row>
    <row r="29" spans="1:4">
      <c r="A29" s="110"/>
      <c r="B29" s="135" t="s">
        <v>130</v>
      </c>
      <c r="C29" s="112">
        <v>0</v>
      </c>
      <c r="D29" s="137"/>
    </row>
    <row r="30" spans="1:4">
      <c r="A30" s="110"/>
      <c r="B30" s="135" t="s">
        <v>129</v>
      </c>
      <c r="C30" s="112">
        <v>0</v>
      </c>
      <c r="D30" s="137"/>
    </row>
    <row r="31" spans="1:4">
      <c r="A31" s="110"/>
      <c r="B31" s="135" t="s">
        <v>128</v>
      </c>
      <c r="C31" s="112">
        <v>0</v>
      </c>
      <c r="D31" s="137"/>
    </row>
    <row r="32" spans="1:4">
      <c r="A32" s="110"/>
      <c r="B32" s="135" t="s">
        <v>127</v>
      </c>
      <c r="C32" s="112">
        <v>0</v>
      </c>
      <c r="D32" s="137"/>
    </row>
    <row r="33" spans="1:4">
      <c r="A33" s="110"/>
      <c r="B33" s="138" t="s">
        <v>148</v>
      </c>
      <c r="C33" s="120">
        <v>0</v>
      </c>
      <c r="D33" s="137"/>
    </row>
    <row r="34" spans="1:4">
      <c r="A34" s="130"/>
      <c r="B34" s="139"/>
      <c r="C34" s="140"/>
      <c r="D34" s="141"/>
    </row>
    <row r="35" spans="1:4">
      <c r="A35" s="127" t="s">
        <v>147</v>
      </c>
      <c r="B35" s="127"/>
      <c r="C35" s="128"/>
      <c r="D35" s="129">
        <f>+D5-D7+D26</f>
        <v>3115088.34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topLeftCell="C1" workbookViewId="0">
      <selection activeCell="A48" sqref="A1:J48"/>
    </sheetView>
  </sheetViews>
  <sheetFormatPr baseColWidth="10" defaultColWidth="9.140625" defaultRowHeight="11.25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>
      <c r="A1" s="153" t="str">
        <f>'Notas a los Edos Financieros'!A1</f>
        <v xml:space="preserve">Instituto Municipal de Vivienda de Irapuato, Gto. </v>
      </c>
      <c r="B1" s="159"/>
      <c r="C1" s="159"/>
      <c r="D1" s="159"/>
      <c r="E1" s="159"/>
      <c r="F1" s="159"/>
      <c r="G1" s="84" t="s">
        <v>288</v>
      </c>
      <c r="H1" s="85">
        <f>'Notas a los Edos Financieros'!E1</f>
        <v>2018</v>
      </c>
    </row>
    <row r="2" spans="1:10" ht="18.95" customHeight="1">
      <c r="A2" s="153" t="str">
        <f>'Notas a los Edos Financieros'!A2</f>
        <v>Notas de Desglose Estado de Situación Financiera</v>
      </c>
      <c r="B2" s="159"/>
      <c r="C2" s="159"/>
      <c r="D2" s="159"/>
      <c r="E2" s="159"/>
      <c r="F2" s="159"/>
      <c r="G2" s="84" t="s">
        <v>290</v>
      </c>
      <c r="H2" s="85" t="str">
        <f>'Notas a los Edos Financieros'!E2</f>
        <v>Trimestral</v>
      </c>
    </row>
    <row r="3" spans="1:10" ht="18.95" customHeight="1">
      <c r="A3" s="153" t="str">
        <f>'Notas a los Edos Financieros'!A3</f>
        <v>Correspondiente del 01 de Enero al 30 de Junio 2018</v>
      </c>
      <c r="B3" s="159"/>
      <c r="C3" s="159"/>
      <c r="D3" s="159"/>
      <c r="E3" s="159"/>
      <c r="F3" s="159"/>
      <c r="G3" s="84" t="s">
        <v>292</v>
      </c>
      <c r="H3" s="85">
        <f>'Notas a los Edos Financieros'!E3</f>
        <v>2</v>
      </c>
    </row>
    <row r="4" spans="1:10">
      <c r="A4" s="87" t="s">
        <v>293</v>
      </c>
      <c r="B4" s="88"/>
      <c r="C4" s="88"/>
      <c r="D4" s="88"/>
      <c r="E4" s="88"/>
      <c r="F4" s="88"/>
      <c r="G4" s="88"/>
      <c r="H4" s="88"/>
    </row>
    <row r="7" spans="1:10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>
      <c r="A8" s="144">
        <v>7000</v>
      </c>
      <c r="B8" s="145" t="s">
        <v>209</v>
      </c>
    </row>
    <row r="9" spans="1:10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>
      <c r="A35" s="144">
        <v>8000</v>
      </c>
      <c r="B35" s="145" t="s">
        <v>181</v>
      </c>
    </row>
    <row r="36" spans="1:6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view="pageBreakPreview" zoomScaleNormal="100" zoomScaleSheetLayoutView="100" workbookViewId="0">
      <selection activeCell="A5" sqref="A5:E5"/>
    </sheetView>
  </sheetViews>
  <sheetFormatPr baseColWidth="10" defaultColWidth="42.140625" defaultRowHeight="11.25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>
      <c r="E1" s="2" t="s">
        <v>38</v>
      </c>
    </row>
    <row r="2" spans="1:8" ht="15" customHeight="1">
      <c r="A2" s="6" t="s">
        <v>35</v>
      </c>
    </row>
    <row r="3" spans="1:8">
      <c r="A3" s="1"/>
    </row>
    <row r="4" spans="1:8" s="11" customFormat="1">
      <c r="A4" s="10" t="s">
        <v>39</v>
      </c>
    </row>
    <row r="5" spans="1:8" s="11" customFormat="1" ht="39.950000000000003" customHeight="1">
      <c r="A5" s="160" t="s">
        <v>40</v>
      </c>
      <c r="B5" s="160"/>
      <c r="C5" s="160"/>
      <c r="D5" s="160"/>
      <c r="E5" s="160"/>
      <c r="H5" s="13"/>
    </row>
    <row r="6" spans="1:8" s="11" customFormat="1">
      <c r="A6" s="12"/>
      <c r="B6" s="12"/>
      <c r="C6" s="12"/>
      <c r="D6" s="12"/>
      <c r="H6" s="13"/>
    </row>
    <row r="7" spans="1:8" s="11" customFormat="1" ht="12.75">
      <c r="A7" s="13" t="s">
        <v>41</v>
      </c>
      <c r="B7" s="13"/>
      <c r="C7" s="13"/>
      <c r="D7" s="13"/>
    </row>
    <row r="8" spans="1:8" s="11" customFormat="1">
      <c r="A8" s="13"/>
      <c r="B8" s="13"/>
      <c r="C8" s="13"/>
      <c r="D8" s="13"/>
    </row>
    <row r="9" spans="1:8" s="11" customFormat="1">
      <c r="A9" s="14" t="s">
        <v>42</v>
      </c>
      <c r="B9" s="13"/>
      <c r="C9" s="13"/>
      <c r="D9" s="13"/>
    </row>
    <row r="10" spans="1:8" s="11" customFormat="1" ht="26.1" customHeight="1">
      <c r="A10" s="28" t="s">
        <v>43</v>
      </c>
      <c r="B10" s="161" t="s">
        <v>44</v>
      </c>
      <c r="C10" s="161"/>
      <c r="D10" s="161"/>
      <c r="E10" s="161"/>
    </row>
    <row r="11" spans="1:8" s="11" customFormat="1" ht="12.95" customHeight="1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>
      <c r="A12" s="29" t="s">
        <v>47</v>
      </c>
      <c r="B12" s="161" t="s">
        <v>48</v>
      </c>
      <c r="C12" s="161"/>
      <c r="D12" s="161"/>
      <c r="E12" s="161"/>
    </row>
    <row r="13" spans="1:8" s="11" customFormat="1" ht="26.1" customHeight="1">
      <c r="A13" s="29" t="s">
        <v>49</v>
      </c>
      <c r="B13" s="161" t="s">
        <v>50</v>
      </c>
      <c r="C13" s="161"/>
      <c r="D13" s="161"/>
      <c r="E13" s="161"/>
    </row>
    <row r="14" spans="1:8" s="11" customFormat="1" ht="11.25" customHeight="1">
      <c r="A14" s="13"/>
      <c r="B14" s="30"/>
      <c r="C14" s="30"/>
      <c r="D14" s="30"/>
      <c r="E14" s="30"/>
    </row>
    <row r="15" spans="1:8" s="11" customFormat="1" ht="26.1" customHeight="1">
      <c r="A15" s="28" t="s">
        <v>51</v>
      </c>
      <c r="B15" s="29" t="s">
        <v>52</v>
      </c>
    </row>
    <row r="16" spans="1:8" s="11" customFormat="1" ht="12.95" customHeight="1">
      <c r="A16" s="29" t="s">
        <v>53</v>
      </c>
    </row>
    <row r="17" spans="1:8" s="11" customFormat="1">
      <c r="A17" s="13"/>
    </row>
    <row r="18" spans="1:8" s="11" customFormat="1">
      <c r="A18" s="13" t="s">
        <v>54</v>
      </c>
      <c r="B18" s="13"/>
      <c r="C18" s="13"/>
      <c r="D18" s="13"/>
    </row>
    <row r="19" spans="1:8" s="11" customFormat="1" ht="12">
      <c r="A19" s="36" t="s">
        <v>182</v>
      </c>
      <c r="B19" s="13"/>
      <c r="C19" s="13"/>
      <c r="D19" s="13"/>
    </row>
    <row r="20" spans="1:8" s="11" customFormat="1">
      <c r="A20" s="13"/>
      <c r="B20" s="13"/>
      <c r="C20" s="13"/>
      <c r="D20" s="13"/>
    </row>
    <row r="21" spans="1:8" s="11" customFormat="1">
      <c r="A21" s="14" t="s">
        <v>55</v>
      </c>
    </row>
    <row r="22" spans="1:8" s="11" customFormat="1">
      <c r="B22" s="162" t="s">
        <v>56</v>
      </c>
      <c r="C22" s="162"/>
      <c r="D22" s="162"/>
      <c r="E22" s="162"/>
      <c r="H22" s="15"/>
    </row>
    <row r="23" spans="1:8" s="11" customFormat="1" ht="22.5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0"/>
  <sheetViews>
    <sheetView zoomScale="106" zoomScaleNormal="106" workbookViewId="0">
      <selection activeCell="E107" sqref="E107"/>
    </sheetView>
  </sheetViews>
  <sheetFormatPr baseColWidth="10" defaultColWidth="9.140625" defaultRowHeight="11.25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>
      <c r="A1" s="151" t="str">
        <f>'Notas a los Edos Financieros'!A1</f>
        <v xml:space="preserve">Instituto Municipal de Vivienda de Irapuato, Gto. </v>
      </c>
      <c r="B1" s="152"/>
      <c r="C1" s="152"/>
      <c r="D1" s="152"/>
      <c r="E1" s="152"/>
      <c r="F1" s="152"/>
      <c r="G1" s="70" t="s">
        <v>288</v>
      </c>
      <c r="H1" s="81">
        <f>'Notas a los Edos Financieros'!E1</f>
        <v>2018</v>
      </c>
    </row>
    <row r="2" spans="1:8" s="72" customFormat="1" ht="18.95" customHeight="1">
      <c r="A2" s="151" t="str">
        <f>'Notas a los Edos Financieros'!A2</f>
        <v>Notas de Desglose Estado de Situación Financiera</v>
      </c>
      <c r="B2" s="152"/>
      <c r="C2" s="152"/>
      <c r="D2" s="152"/>
      <c r="E2" s="152"/>
      <c r="F2" s="152"/>
      <c r="G2" s="70" t="s">
        <v>290</v>
      </c>
      <c r="H2" s="81" t="str">
        <f>'Notas a los Edos Financieros'!E2</f>
        <v>Trimestral</v>
      </c>
    </row>
    <row r="3" spans="1:8" s="72" customFormat="1" ht="18.95" customHeight="1">
      <c r="A3" s="151" t="str">
        <f>'Notas a los Edos Financieros'!A3</f>
        <v>Correspondiente del 01 de Enero al 30 de Junio 2018</v>
      </c>
      <c r="B3" s="152"/>
      <c r="C3" s="152"/>
      <c r="D3" s="152"/>
      <c r="E3" s="152"/>
      <c r="F3" s="152"/>
      <c r="G3" s="70" t="s">
        <v>292</v>
      </c>
      <c r="H3" s="81">
        <f>'Notas a los Edos Financieros'!E3</f>
        <v>2</v>
      </c>
    </row>
    <row r="4" spans="1:8">
      <c r="A4" s="74" t="s">
        <v>293</v>
      </c>
      <c r="B4" s="75"/>
      <c r="C4" s="75"/>
      <c r="D4" s="75"/>
      <c r="E4" s="75"/>
      <c r="F4" s="75"/>
      <c r="G4" s="75"/>
      <c r="H4" s="75"/>
    </row>
    <row r="6" spans="1:8">
      <c r="A6" s="75" t="s">
        <v>242</v>
      </c>
      <c r="B6" s="75"/>
      <c r="C6" s="75"/>
      <c r="D6" s="75"/>
      <c r="E6" s="75"/>
      <c r="F6" s="75"/>
      <c r="G6" s="75"/>
      <c r="H6" s="75"/>
    </row>
    <row r="7" spans="1:8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>
      <c r="A8" s="78">
        <v>1114</v>
      </c>
      <c r="B8" s="76" t="s">
        <v>294</v>
      </c>
      <c r="C8" s="80">
        <v>2660332.0699999998</v>
      </c>
      <c r="D8" s="76" t="s">
        <v>627</v>
      </c>
    </row>
    <row r="9" spans="1:8">
      <c r="A9" s="78">
        <v>1115</v>
      </c>
      <c r="B9" s="76" t="s">
        <v>295</v>
      </c>
      <c r="C9" s="80">
        <v>0</v>
      </c>
    </row>
    <row r="10" spans="1:8">
      <c r="A10" s="78">
        <v>1121</v>
      </c>
      <c r="B10" s="76" t="s">
        <v>296</v>
      </c>
      <c r="C10" s="80">
        <v>0</v>
      </c>
    </row>
    <row r="11" spans="1:8">
      <c r="A11" s="78">
        <v>1211</v>
      </c>
      <c r="B11" s="76" t="s">
        <v>297</v>
      </c>
      <c r="C11" s="80">
        <v>0</v>
      </c>
    </row>
    <row r="13" spans="1:8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>
      <c r="A15" s="78">
        <v>1122</v>
      </c>
      <c r="B15" s="76" t="s">
        <v>298</v>
      </c>
      <c r="C15" s="80">
        <v>19657057.84</v>
      </c>
      <c r="D15" s="80">
        <v>892860.93</v>
      </c>
      <c r="E15" s="80">
        <v>8353884.0099999998</v>
      </c>
      <c r="F15" s="80">
        <v>62210608.860000007</v>
      </c>
      <c r="G15" s="80">
        <v>127845686.78000003</v>
      </c>
      <c r="H15" s="76" t="s">
        <v>628</v>
      </c>
    </row>
    <row r="16" spans="1:8">
      <c r="A16" s="78">
        <v>1124</v>
      </c>
      <c r="B16" s="76" t="s">
        <v>299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>
      <c r="A20" s="78">
        <v>1123</v>
      </c>
      <c r="B20" s="76" t="s">
        <v>305</v>
      </c>
      <c r="C20" s="80">
        <v>157839.64000000001</v>
      </c>
      <c r="D20" s="80">
        <v>0</v>
      </c>
      <c r="E20" s="80">
        <v>0</v>
      </c>
      <c r="F20" s="80">
        <v>157839.64000000001</v>
      </c>
      <c r="G20" s="80">
        <v>0</v>
      </c>
    </row>
    <row r="21" spans="1:8">
      <c r="A21" s="78">
        <v>1125</v>
      </c>
      <c r="B21" s="76" t="s">
        <v>306</v>
      </c>
      <c r="C21" s="80">
        <v>5000</v>
      </c>
      <c r="D21" s="80">
        <v>0</v>
      </c>
      <c r="E21" s="80">
        <v>0</v>
      </c>
      <c r="F21" s="80">
        <v>5000</v>
      </c>
      <c r="G21" s="80">
        <v>0</v>
      </c>
    </row>
    <row r="22" spans="1:8">
      <c r="A22" s="78">
        <v>1131</v>
      </c>
      <c r="B22" s="76" t="s">
        <v>307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>
      <c r="A23" s="78">
        <v>1132</v>
      </c>
      <c r="B23" s="76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>
      <c r="A25" s="78">
        <v>1134</v>
      </c>
      <c r="B25" s="76" t="s">
        <v>310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>
      <c r="A30" s="78">
        <v>1140</v>
      </c>
      <c r="B30" s="76" t="s">
        <v>314</v>
      </c>
      <c r="C30" s="80">
        <v>0</v>
      </c>
    </row>
    <row r="31" spans="1:8">
      <c r="A31" s="78">
        <v>1141</v>
      </c>
      <c r="B31" s="76" t="s">
        <v>315</v>
      </c>
      <c r="C31" s="80">
        <v>0</v>
      </c>
    </row>
    <row r="32" spans="1:8">
      <c r="A32" s="78">
        <v>1142</v>
      </c>
      <c r="B32" s="76" t="s">
        <v>316</v>
      </c>
      <c r="C32" s="80">
        <v>0</v>
      </c>
    </row>
    <row r="33" spans="1:8">
      <c r="A33" s="78">
        <v>1143</v>
      </c>
      <c r="B33" s="76" t="s">
        <v>317</v>
      </c>
      <c r="C33" s="80">
        <v>0</v>
      </c>
    </row>
    <row r="34" spans="1:8">
      <c r="A34" s="78">
        <v>1144</v>
      </c>
      <c r="B34" s="76" t="s">
        <v>318</v>
      </c>
      <c r="C34" s="80">
        <v>0</v>
      </c>
    </row>
    <row r="35" spans="1:8">
      <c r="A35" s="78">
        <v>1145</v>
      </c>
      <c r="B35" s="76" t="s">
        <v>319</v>
      </c>
      <c r="C35" s="80">
        <v>64326807.640000001</v>
      </c>
    </row>
    <row r="37" spans="1:8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>
      <c r="A39" s="78">
        <v>1150</v>
      </c>
      <c r="B39" s="76" t="s">
        <v>322</v>
      </c>
      <c r="C39" s="80">
        <v>0</v>
      </c>
    </row>
    <row r="40" spans="1:8">
      <c r="A40" s="78">
        <v>1151</v>
      </c>
      <c r="B40" s="76" t="s">
        <v>323</v>
      </c>
      <c r="C40" s="80">
        <v>0</v>
      </c>
    </row>
    <row r="42" spans="1:8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>
      <c r="A44" s="78">
        <v>1213</v>
      </c>
      <c r="B44" s="76" t="s">
        <v>324</v>
      </c>
      <c r="C44" s="80">
        <v>0</v>
      </c>
    </row>
    <row r="46" spans="1:8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>
      <c r="A48" s="78">
        <v>1214</v>
      </c>
      <c r="B48" s="76" t="s">
        <v>325</v>
      </c>
      <c r="C48" s="80">
        <v>0</v>
      </c>
    </row>
    <row r="50" spans="1:9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>
      <c r="A52" s="78">
        <v>1230</v>
      </c>
      <c r="B52" s="76" t="s">
        <v>328</v>
      </c>
      <c r="C52" s="80">
        <v>0</v>
      </c>
      <c r="D52" s="80">
        <v>0</v>
      </c>
      <c r="E52" s="80">
        <v>0</v>
      </c>
    </row>
    <row r="53" spans="1:9">
      <c r="A53" s="78">
        <v>1231</v>
      </c>
      <c r="B53" s="76" t="s">
        <v>329</v>
      </c>
      <c r="C53" s="80">
        <v>0</v>
      </c>
      <c r="D53" s="80">
        <v>0</v>
      </c>
      <c r="E53" s="80">
        <v>0</v>
      </c>
    </row>
    <row r="54" spans="1:9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</row>
    <row r="55" spans="1:9">
      <c r="A55" s="78">
        <v>1233</v>
      </c>
      <c r="B55" s="76" t="s">
        <v>331</v>
      </c>
      <c r="C55" s="80">
        <v>0</v>
      </c>
      <c r="D55" s="80">
        <v>0</v>
      </c>
      <c r="E55" s="80">
        <v>0</v>
      </c>
    </row>
    <row r="56" spans="1:9">
      <c r="A56" s="78">
        <v>1234</v>
      </c>
      <c r="B56" s="76" t="s">
        <v>332</v>
      </c>
      <c r="C56" s="80">
        <v>0</v>
      </c>
      <c r="D56" s="80">
        <v>0</v>
      </c>
      <c r="E56" s="80">
        <v>0</v>
      </c>
    </row>
    <row r="57" spans="1:9">
      <c r="A57" s="78">
        <v>1235</v>
      </c>
      <c r="B57" s="76" t="s">
        <v>333</v>
      </c>
      <c r="C57" s="80">
        <v>0</v>
      </c>
      <c r="D57" s="80">
        <v>0</v>
      </c>
      <c r="E57" s="80">
        <v>0</v>
      </c>
    </row>
    <row r="58" spans="1:9">
      <c r="A58" s="78">
        <v>1236</v>
      </c>
      <c r="B58" s="76" t="s">
        <v>334</v>
      </c>
      <c r="C58" s="80">
        <v>0</v>
      </c>
      <c r="D58" s="80">
        <v>0</v>
      </c>
      <c r="E58" s="80">
        <v>0</v>
      </c>
    </row>
    <row r="59" spans="1:9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>
      <c r="A60" s="78">
        <v>1240</v>
      </c>
      <c r="B60" s="76" t="s">
        <v>336</v>
      </c>
      <c r="C60" s="80">
        <f>SUM(C61:C68)</f>
        <v>1547732.5100000002</v>
      </c>
      <c r="D60" s="80">
        <v>0</v>
      </c>
      <c r="E60" s="80">
        <v>-1145735.45</v>
      </c>
      <c r="F60" s="76" t="s">
        <v>629</v>
      </c>
      <c r="H60" s="76" t="s">
        <v>631</v>
      </c>
      <c r="I60" s="76" t="s">
        <v>632</v>
      </c>
    </row>
    <row r="61" spans="1:9">
      <c r="A61" s="78">
        <v>1241</v>
      </c>
      <c r="B61" s="76" t="s">
        <v>337</v>
      </c>
      <c r="C61" s="80">
        <v>679174.02</v>
      </c>
      <c r="D61" s="80">
        <v>0</v>
      </c>
      <c r="E61" s="80">
        <v>-437681.02</v>
      </c>
      <c r="F61" s="76" t="s">
        <v>629</v>
      </c>
      <c r="G61" s="76" t="s">
        <v>630</v>
      </c>
      <c r="H61" s="76" t="s">
        <v>631</v>
      </c>
      <c r="I61" s="76" t="s">
        <v>632</v>
      </c>
    </row>
    <row r="62" spans="1:9">
      <c r="A62" s="78">
        <v>1242</v>
      </c>
      <c r="B62" s="76" t="s">
        <v>338</v>
      </c>
      <c r="C62" s="80">
        <v>31651.37</v>
      </c>
      <c r="D62" s="80">
        <v>0</v>
      </c>
      <c r="E62" s="80">
        <v>-3709.85</v>
      </c>
      <c r="F62" s="76" t="s">
        <v>629</v>
      </c>
      <c r="G62" s="83">
        <v>0.1</v>
      </c>
      <c r="H62" s="76" t="s">
        <v>631</v>
      </c>
      <c r="I62" s="76" t="s">
        <v>632</v>
      </c>
    </row>
    <row r="63" spans="1:9">
      <c r="A63" s="78">
        <v>1243</v>
      </c>
      <c r="B63" s="76" t="s">
        <v>339</v>
      </c>
      <c r="C63" s="80">
        <v>0</v>
      </c>
      <c r="D63" s="80">
        <v>0</v>
      </c>
      <c r="E63" s="80">
        <v>0</v>
      </c>
      <c r="F63" s="76" t="s">
        <v>629</v>
      </c>
      <c r="H63" s="76" t="s">
        <v>631</v>
      </c>
      <c r="I63" s="76" t="s">
        <v>632</v>
      </c>
    </row>
    <row r="64" spans="1:9">
      <c r="A64" s="78">
        <v>1244</v>
      </c>
      <c r="B64" s="76" t="s">
        <v>340</v>
      </c>
      <c r="C64" s="80">
        <v>758022</v>
      </c>
      <c r="D64" s="80">
        <v>0</v>
      </c>
      <c r="E64" s="80">
        <v>-673875.13</v>
      </c>
      <c r="F64" s="76" t="s">
        <v>629</v>
      </c>
      <c r="G64" s="83">
        <v>0.25</v>
      </c>
      <c r="H64" s="76" t="s">
        <v>631</v>
      </c>
      <c r="I64" s="76" t="s">
        <v>632</v>
      </c>
    </row>
    <row r="65" spans="1:9">
      <c r="A65" s="78">
        <v>1245</v>
      </c>
      <c r="B65" s="76" t="s">
        <v>341</v>
      </c>
      <c r="C65" s="80">
        <v>0</v>
      </c>
      <c r="D65" s="80">
        <v>0</v>
      </c>
      <c r="E65" s="80">
        <v>0</v>
      </c>
      <c r="F65" s="76" t="s">
        <v>629</v>
      </c>
      <c r="H65" s="76" t="s">
        <v>631</v>
      </c>
      <c r="I65" s="76" t="s">
        <v>632</v>
      </c>
    </row>
    <row r="66" spans="1:9">
      <c r="A66" s="78">
        <v>1246</v>
      </c>
      <c r="B66" s="76" t="s">
        <v>342</v>
      </c>
      <c r="C66" s="80">
        <v>78885.119999999995</v>
      </c>
      <c r="D66" s="80">
        <v>0</v>
      </c>
      <c r="E66" s="80">
        <v>-30469.45</v>
      </c>
      <c r="F66" s="76" t="s">
        <v>629</v>
      </c>
      <c r="G66" s="83">
        <v>0.1</v>
      </c>
      <c r="H66" s="76" t="s">
        <v>631</v>
      </c>
      <c r="I66" s="76" t="s">
        <v>632</v>
      </c>
    </row>
    <row r="67" spans="1:9">
      <c r="A67" s="78">
        <v>1247</v>
      </c>
      <c r="B67" s="76" t="s">
        <v>343</v>
      </c>
      <c r="C67" s="80">
        <v>0</v>
      </c>
      <c r="D67" s="80">
        <v>0</v>
      </c>
      <c r="E67" s="80">
        <v>0</v>
      </c>
    </row>
    <row r="68" spans="1:9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</row>
    <row r="70" spans="1:9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>
      <c r="A72" s="78">
        <v>1250</v>
      </c>
      <c r="B72" s="76" t="s">
        <v>346</v>
      </c>
      <c r="C72" s="80">
        <v>0</v>
      </c>
      <c r="D72" s="80">
        <v>0</v>
      </c>
      <c r="E72" s="80">
        <v>0</v>
      </c>
    </row>
    <row r="73" spans="1:9">
      <c r="A73" s="78">
        <v>1251</v>
      </c>
      <c r="B73" s="76" t="s">
        <v>347</v>
      </c>
      <c r="C73" s="80">
        <v>45449.440000000002</v>
      </c>
      <c r="D73" s="80">
        <v>0</v>
      </c>
      <c r="E73" s="80">
        <v>-9089.8799999999992</v>
      </c>
      <c r="F73" s="76" t="s">
        <v>629</v>
      </c>
      <c r="G73" s="83">
        <v>0.1</v>
      </c>
      <c r="H73" s="76" t="s">
        <v>631</v>
      </c>
      <c r="I73" s="76" t="s">
        <v>632</v>
      </c>
    </row>
    <row r="74" spans="1:9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>
      <c r="A76" s="78">
        <v>1254</v>
      </c>
      <c r="B76" s="76" t="s">
        <v>350</v>
      </c>
      <c r="C76" s="80">
        <v>0</v>
      </c>
      <c r="D76" s="80">
        <v>0</v>
      </c>
      <c r="E76" s="80">
        <v>0</v>
      </c>
    </row>
    <row r="77" spans="1:9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</row>
    <row r="78" spans="1:9">
      <c r="A78" s="78">
        <v>1270</v>
      </c>
      <c r="B78" s="76" t="s">
        <v>352</v>
      </c>
      <c r="C78" s="80">
        <v>0</v>
      </c>
      <c r="D78" s="80">
        <v>0</v>
      </c>
      <c r="E78" s="80">
        <v>0</v>
      </c>
    </row>
    <row r="79" spans="1:9">
      <c r="A79" s="78">
        <v>1271</v>
      </c>
      <c r="B79" s="76" t="s">
        <v>353</v>
      </c>
      <c r="C79" s="80">
        <v>0</v>
      </c>
      <c r="D79" s="80">
        <v>0</v>
      </c>
      <c r="E79" s="80">
        <v>0</v>
      </c>
    </row>
    <row r="80" spans="1:9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</row>
    <row r="82" spans="1:8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>
      <c r="A88" s="78">
        <v>1160</v>
      </c>
      <c r="B88" s="76" t="s">
        <v>360</v>
      </c>
      <c r="C88" s="80">
        <v>0</v>
      </c>
    </row>
    <row r="89" spans="1:8">
      <c r="A89" s="78">
        <v>1161</v>
      </c>
      <c r="B89" s="76" t="s">
        <v>361</v>
      </c>
      <c r="C89" s="80">
        <v>0</v>
      </c>
    </row>
    <row r="90" spans="1:8">
      <c r="A90" s="78">
        <v>1162</v>
      </c>
      <c r="B90" s="76" t="s">
        <v>362</v>
      </c>
      <c r="C90" s="80">
        <v>0</v>
      </c>
    </row>
    <row r="92" spans="1:8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>
      <c r="A94" s="78">
        <v>1290</v>
      </c>
      <c r="B94" s="76" t="s">
        <v>363</v>
      </c>
      <c r="C94" s="80">
        <v>0</v>
      </c>
    </row>
    <row r="95" spans="1:8">
      <c r="A95" s="78">
        <v>1291</v>
      </c>
      <c r="B95" s="76" t="s">
        <v>364</v>
      </c>
      <c r="C95" s="80">
        <v>0</v>
      </c>
    </row>
    <row r="96" spans="1:8">
      <c r="A96" s="78">
        <v>1292</v>
      </c>
      <c r="B96" s="76" t="s">
        <v>365</v>
      </c>
      <c r="C96" s="80">
        <v>0</v>
      </c>
    </row>
    <row r="97" spans="1:8">
      <c r="A97" s="78">
        <v>1293</v>
      </c>
      <c r="B97" s="76" t="s">
        <v>366</v>
      </c>
      <c r="C97" s="80">
        <v>0</v>
      </c>
    </row>
    <row r="99" spans="1:8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>
      <c r="A101" s="78">
        <v>2110</v>
      </c>
      <c r="B101" s="76" t="s">
        <v>369</v>
      </c>
      <c r="C101" s="80">
        <f>SUM(C102:C114)</f>
        <v>12717458.5</v>
      </c>
      <c r="D101" s="80">
        <f t="shared" ref="D101:G101" si="0">SUM(D102:D114)</f>
        <v>152149.47</v>
      </c>
      <c r="E101" s="80">
        <f t="shared" si="0"/>
        <v>0</v>
      </c>
      <c r="F101" s="80">
        <f t="shared" si="0"/>
        <v>2908433.75</v>
      </c>
      <c r="G101" s="80">
        <f t="shared" si="0"/>
        <v>9656875.2799999993</v>
      </c>
    </row>
    <row r="102" spans="1:8">
      <c r="A102" s="78">
        <v>2111</v>
      </c>
      <c r="B102" s="76" t="s">
        <v>370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</row>
    <row r="103" spans="1:8">
      <c r="A103" s="78">
        <v>2112</v>
      </c>
      <c r="B103" s="76" t="s">
        <v>371</v>
      </c>
      <c r="C103" s="80">
        <v>2908433.75</v>
      </c>
      <c r="D103" s="80">
        <v>0</v>
      </c>
      <c r="E103" s="80">
        <v>0</v>
      </c>
      <c r="F103" s="80">
        <v>2908433.75</v>
      </c>
      <c r="G103" s="80">
        <v>0</v>
      </c>
    </row>
    <row r="104" spans="1:8">
      <c r="A104" s="78">
        <v>2113</v>
      </c>
      <c r="B104" s="76" t="s">
        <v>372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>
      <c r="A108" s="78">
        <v>2117</v>
      </c>
      <c r="B108" s="76" t="s">
        <v>376</v>
      </c>
      <c r="C108" s="80">
        <v>152149.47</v>
      </c>
      <c r="D108" s="80">
        <v>152149.47</v>
      </c>
      <c r="E108" s="80">
        <v>0</v>
      </c>
      <c r="F108" s="80">
        <v>0</v>
      </c>
      <c r="G108" s="80">
        <v>0</v>
      </c>
    </row>
    <row r="109" spans="1:8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>
      <c r="A110" s="78">
        <v>2119</v>
      </c>
      <c r="B110" s="76" t="s">
        <v>378</v>
      </c>
      <c r="C110" s="80">
        <v>9656875.2799999993</v>
      </c>
      <c r="D110" s="80">
        <v>0</v>
      </c>
      <c r="E110" s="80">
        <v>0</v>
      </c>
      <c r="F110" s="80">
        <v>0</v>
      </c>
      <c r="G110" s="80">
        <v>9656875.2799999993</v>
      </c>
    </row>
    <row r="111" spans="1:8">
      <c r="A111" s="78">
        <v>2120</v>
      </c>
      <c r="B111" s="76" t="s">
        <v>379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>
      <c r="A118" s="78">
        <v>2160</v>
      </c>
      <c r="B118" s="76" t="s">
        <v>383</v>
      </c>
      <c r="C118" s="80">
        <v>0</v>
      </c>
    </row>
    <row r="119" spans="1:8">
      <c r="A119" s="78">
        <v>2161</v>
      </c>
      <c r="B119" s="76" t="s">
        <v>384</v>
      </c>
      <c r="C119" s="80">
        <v>0</v>
      </c>
    </row>
    <row r="120" spans="1:8">
      <c r="A120" s="78">
        <v>2162</v>
      </c>
      <c r="B120" s="76" t="s">
        <v>385</v>
      </c>
      <c r="C120" s="80">
        <v>0</v>
      </c>
    </row>
    <row r="121" spans="1:8">
      <c r="A121" s="78">
        <v>2163</v>
      </c>
      <c r="B121" s="76" t="s">
        <v>386</v>
      </c>
      <c r="C121" s="80">
        <v>0</v>
      </c>
    </row>
    <row r="122" spans="1:8">
      <c r="A122" s="78">
        <v>2164</v>
      </c>
      <c r="B122" s="76" t="s">
        <v>387</v>
      </c>
      <c r="C122" s="80">
        <v>0</v>
      </c>
    </row>
    <row r="123" spans="1:8">
      <c r="A123" s="78">
        <v>2165</v>
      </c>
      <c r="B123" s="76" t="s">
        <v>388</v>
      </c>
      <c r="C123" s="80">
        <v>0</v>
      </c>
    </row>
    <row r="124" spans="1:8">
      <c r="A124" s="78">
        <v>2166</v>
      </c>
      <c r="B124" s="76" t="s">
        <v>389</v>
      </c>
      <c r="C124" s="80">
        <v>0</v>
      </c>
    </row>
    <row r="125" spans="1:8">
      <c r="A125" s="78">
        <v>2250</v>
      </c>
      <c r="B125" s="76" t="s">
        <v>390</v>
      </c>
      <c r="C125" s="80">
        <v>0</v>
      </c>
    </row>
    <row r="126" spans="1:8">
      <c r="A126" s="78">
        <v>2251</v>
      </c>
      <c r="B126" s="76" t="s">
        <v>391</v>
      </c>
      <c r="C126" s="80">
        <v>0</v>
      </c>
    </row>
    <row r="127" spans="1:8">
      <c r="A127" s="78">
        <v>2252</v>
      </c>
      <c r="B127" s="76" t="s">
        <v>392</v>
      </c>
      <c r="C127" s="80">
        <v>0</v>
      </c>
    </row>
    <row r="128" spans="1:8">
      <c r="A128" s="78">
        <v>2253</v>
      </c>
      <c r="B128" s="76" t="s">
        <v>393</v>
      </c>
      <c r="C128" s="80">
        <v>0</v>
      </c>
    </row>
    <row r="129" spans="1:8">
      <c r="A129" s="78">
        <v>2254</v>
      </c>
      <c r="B129" s="76" t="s">
        <v>394</v>
      </c>
      <c r="C129" s="80">
        <v>0</v>
      </c>
    </row>
    <row r="130" spans="1:8">
      <c r="A130" s="78">
        <v>2255</v>
      </c>
      <c r="B130" s="76" t="s">
        <v>395</v>
      </c>
      <c r="C130" s="80">
        <v>0</v>
      </c>
    </row>
    <row r="131" spans="1:8">
      <c r="A131" s="78">
        <v>2256</v>
      </c>
      <c r="B131" s="76" t="s">
        <v>396</v>
      </c>
      <c r="C131" s="80">
        <v>0</v>
      </c>
    </row>
    <row r="133" spans="1:8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>
      <c r="A135" s="78">
        <v>2159</v>
      </c>
      <c r="B135" s="76" t="s">
        <v>397</v>
      </c>
      <c r="C135" s="80">
        <v>0</v>
      </c>
    </row>
    <row r="136" spans="1:8">
      <c r="A136" s="78">
        <v>2199</v>
      </c>
      <c r="B136" s="76" t="s">
        <v>398</v>
      </c>
      <c r="C136" s="80">
        <v>0</v>
      </c>
    </row>
    <row r="137" spans="1:8">
      <c r="A137" s="78">
        <v>2240</v>
      </c>
      <c r="B137" s="76" t="s">
        <v>399</v>
      </c>
      <c r="C137" s="80">
        <v>0</v>
      </c>
    </row>
    <row r="138" spans="1:8">
      <c r="A138" s="78">
        <v>2241</v>
      </c>
      <c r="B138" s="76" t="s">
        <v>400</v>
      </c>
      <c r="C138" s="80">
        <v>0</v>
      </c>
    </row>
    <row r="139" spans="1:8">
      <c r="A139" s="78">
        <v>2242</v>
      </c>
      <c r="B139" s="76" t="s">
        <v>401</v>
      </c>
      <c r="C139" s="80">
        <v>0</v>
      </c>
    </row>
    <row r="140" spans="1:8">
      <c r="A140" s="78">
        <v>2249</v>
      </c>
      <c r="B140" s="76" t="s">
        <v>402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" right="0.56999999999999995" top="0.74803149606299213" bottom="0.74803149606299213" header="0.31496062992125984" footer="0.31496062992125984"/>
  <pageSetup scale="57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61"/>
  <sheetViews>
    <sheetView zoomScaleNormal="100" zoomScaleSheetLayoutView="110" workbookViewId="0">
      <pane ySplit="2" topLeftCell="A18" activePane="bottomLeft" state="frozen"/>
      <selection activeCell="A14" sqref="A14:B14"/>
      <selection pane="bottomLeft" activeCell="B37" sqref="B37"/>
    </sheetView>
  </sheetViews>
  <sheetFormatPr baseColWidth="10" defaultRowHeight="11.25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>
      <c r="A2" s="56" t="s">
        <v>282</v>
      </c>
      <c r="B2" s="53" t="s">
        <v>92</v>
      </c>
    </row>
    <row r="3" spans="1:2">
      <c r="B3" s="35"/>
    </row>
    <row r="4" spans="1:2" ht="15" customHeight="1">
      <c r="A4" s="64" t="s">
        <v>1</v>
      </c>
      <c r="B4" s="57" t="s">
        <v>125</v>
      </c>
    </row>
    <row r="5" spans="1:2" ht="15" customHeight="1">
      <c r="A5" s="65"/>
      <c r="B5" s="57" t="s">
        <v>93</v>
      </c>
    </row>
    <row r="6" spans="1:2" ht="15" customHeight="1">
      <c r="A6" s="65"/>
      <c r="B6" s="54" t="s">
        <v>237</v>
      </c>
    </row>
    <row r="7" spans="1:2" ht="15" customHeight="1">
      <c r="A7" s="65"/>
      <c r="B7" s="57" t="s">
        <v>94</v>
      </c>
    </row>
    <row r="8" spans="1:2">
      <c r="A8" s="65"/>
    </row>
    <row r="9" spans="1:2" ht="15" customHeight="1">
      <c r="A9" s="64" t="s">
        <v>3</v>
      </c>
      <c r="B9" s="58" t="s">
        <v>212</v>
      </c>
    </row>
    <row r="10" spans="1:2" ht="15" customHeight="1">
      <c r="A10" s="65"/>
      <c r="B10" s="58" t="s">
        <v>211</v>
      </c>
    </row>
    <row r="11" spans="1:2" ht="15" customHeight="1">
      <c r="A11" s="65"/>
      <c r="B11" s="58" t="s">
        <v>210</v>
      </c>
    </row>
    <row r="12" spans="1:2" ht="15" customHeight="1">
      <c r="A12" s="65"/>
      <c r="B12" s="58" t="s">
        <v>95</v>
      </c>
    </row>
    <row r="13" spans="1:2" ht="15" customHeight="1">
      <c r="A13" s="65"/>
      <c r="B13" s="58" t="s">
        <v>213</v>
      </c>
    </row>
    <row r="14" spans="1:2">
      <c r="A14" s="65"/>
    </row>
    <row r="15" spans="1:2" ht="15" customHeight="1">
      <c r="A15" s="64" t="s">
        <v>5</v>
      </c>
      <c r="B15" s="59" t="s">
        <v>96</v>
      </c>
    </row>
    <row r="16" spans="1:2" ht="15" customHeight="1">
      <c r="A16" s="65"/>
      <c r="B16" s="59" t="s">
        <v>97</v>
      </c>
    </row>
    <row r="17" spans="1:2" ht="15" customHeight="1">
      <c r="A17" s="65"/>
      <c r="B17" s="59" t="s">
        <v>98</v>
      </c>
    </row>
    <row r="18" spans="1:2" ht="15" customHeight="1">
      <c r="A18" s="65"/>
      <c r="B18" s="57" t="s">
        <v>99</v>
      </c>
    </row>
    <row r="19" spans="1:2" ht="15" customHeight="1">
      <c r="A19" s="65"/>
      <c r="B19" s="60" t="s">
        <v>222</v>
      </c>
    </row>
    <row r="20" spans="1:2">
      <c r="A20" s="65"/>
    </row>
    <row r="21" spans="1:2" ht="15" customHeight="1">
      <c r="A21" s="64" t="s">
        <v>218</v>
      </c>
      <c r="B21" s="8" t="s">
        <v>278</v>
      </c>
    </row>
    <row r="22" spans="1:2" ht="15" customHeight="1">
      <c r="A22" s="65"/>
      <c r="B22" s="61" t="s">
        <v>279</v>
      </c>
    </row>
    <row r="23" spans="1:2">
      <c r="A23" s="65"/>
    </row>
    <row r="24" spans="1:2" ht="15" customHeight="1">
      <c r="A24" s="64" t="s">
        <v>7</v>
      </c>
      <c r="B24" s="46" t="s">
        <v>100</v>
      </c>
    </row>
    <row r="25" spans="1:2" ht="15" customHeight="1">
      <c r="A25" s="65"/>
      <c r="B25" s="46" t="s">
        <v>214</v>
      </c>
    </row>
    <row r="26" spans="1:2" ht="15" customHeight="1">
      <c r="A26" s="65"/>
      <c r="B26" s="46" t="s">
        <v>215</v>
      </c>
    </row>
    <row r="27" spans="1:2">
      <c r="A27" s="65"/>
    </row>
    <row r="28" spans="1:2" ht="15" customHeight="1">
      <c r="A28" s="64" t="s">
        <v>8</v>
      </c>
      <c r="B28" s="46" t="s">
        <v>101</v>
      </c>
    </row>
    <row r="29" spans="1:2" ht="15" customHeight="1">
      <c r="A29" s="65"/>
      <c r="B29" s="60" t="s">
        <v>221</v>
      </c>
    </row>
    <row r="30" spans="1:2" ht="15" customHeight="1">
      <c r="A30" s="65"/>
      <c r="B30" s="60" t="s">
        <v>102</v>
      </c>
    </row>
    <row r="31" spans="1:2" ht="15" customHeight="1">
      <c r="A31" s="65"/>
      <c r="B31" s="62" t="s">
        <v>103</v>
      </c>
    </row>
    <row r="32" spans="1:2">
      <c r="A32" s="65"/>
    </row>
    <row r="33" spans="1:2" ht="15" customHeight="1">
      <c r="A33" s="64" t="s">
        <v>9</v>
      </c>
      <c r="B33" s="60" t="s">
        <v>104</v>
      </c>
    </row>
    <row r="34" spans="1:2" ht="15" customHeight="1">
      <c r="A34" s="65"/>
      <c r="B34" s="46" t="s">
        <v>105</v>
      </c>
    </row>
    <row r="35" spans="1:2">
      <c r="A35" s="65"/>
    </row>
    <row r="36" spans="1:2" ht="15" customHeight="1">
      <c r="A36" s="64" t="s">
        <v>11</v>
      </c>
      <c r="B36" s="57" t="s">
        <v>216</v>
      </c>
    </row>
    <row r="37" spans="1:2" ht="15" customHeight="1">
      <c r="A37" s="65"/>
      <c r="B37" s="57" t="s">
        <v>223</v>
      </c>
    </row>
    <row r="38" spans="1:2" ht="15" customHeight="1">
      <c r="A38" s="65"/>
      <c r="B38" s="63" t="s">
        <v>283</v>
      </c>
    </row>
    <row r="39" spans="1:2" ht="15" customHeight="1">
      <c r="A39" s="65"/>
      <c r="B39" s="57" t="s">
        <v>284</v>
      </c>
    </row>
    <row r="40" spans="1:2" ht="15" customHeight="1">
      <c r="A40" s="65"/>
      <c r="B40" s="57" t="s">
        <v>219</v>
      </c>
    </row>
    <row r="41" spans="1:2" ht="15" customHeight="1">
      <c r="A41" s="65"/>
      <c r="B41" s="57" t="s">
        <v>220</v>
      </c>
    </row>
    <row r="42" spans="1:2">
      <c r="A42" s="65"/>
    </row>
    <row r="43" spans="1:2" ht="15" customHeight="1">
      <c r="A43" s="64" t="s">
        <v>13</v>
      </c>
      <c r="B43" s="57" t="s">
        <v>224</v>
      </c>
    </row>
    <row r="44" spans="1:2" ht="15" customHeight="1">
      <c r="A44" s="65"/>
      <c r="B44" s="57" t="s">
        <v>227</v>
      </c>
    </row>
    <row r="45" spans="1:2" ht="15" customHeight="1">
      <c r="A45" s="65"/>
      <c r="B45" s="63" t="s">
        <v>285</v>
      </c>
    </row>
    <row r="46" spans="1:2" ht="15" customHeight="1">
      <c r="A46" s="65"/>
      <c r="B46" s="57" t="s">
        <v>286</v>
      </c>
    </row>
    <row r="47" spans="1:2" ht="15" customHeight="1">
      <c r="A47" s="65"/>
      <c r="B47" s="57" t="s">
        <v>226</v>
      </c>
    </row>
    <row r="48" spans="1:2" ht="15" customHeight="1">
      <c r="A48" s="65"/>
      <c r="B48" s="57" t="s">
        <v>225</v>
      </c>
    </row>
    <row r="49" spans="1:2">
      <c r="A49" s="65"/>
    </row>
    <row r="50" spans="1:2" ht="25.5" customHeight="1">
      <c r="A50" s="64" t="s">
        <v>15</v>
      </c>
      <c r="B50" s="54" t="s">
        <v>259</v>
      </c>
    </row>
    <row r="51" spans="1:2">
      <c r="A51" s="65"/>
    </row>
    <row r="52" spans="1:2" ht="15" customHeight="1">
      <c r="A52" s="64" t="s">
        <v>17</v>
      </c>
      <c r="B52" s="58" t="s">
        <v>107</v>
      </c>
    </row>
    <row r="53" spans="1:2">
      <c r="A53" s="65"/>
    </row>
    <row r="54" spans="1:2" ht="15" customHeight="1">
      <c r="A54" s="64" t="s">
        <v>19</v>
      </c>
      <c r="B54" s="59" t="s">
        <v>108</v>
      </c>
    </row>
    <row r="55" spans="1:2" ht="15" customHeight="1">
      <c r="A55" s="65"/>
      <c r="B55" s="59" t="s">
        <v>109</v>
      </c>
    </row>
    <row r="56" spans="1:2" ht="15" customHeight="1">
      <c r="A56" s="65"/>
      <c r="B56" s="59" t="s">
        <v>110</v>
      </c>
    </row>
    <row r="57" spans="1:2" ht="15" customHeight="1">
      <c r="A57" s="65"/>
      <c r="B57" s="59" t="s">
        <v>111</v>
      </c>
    </row>
    <row r="58" spans="1:2" ht="15" customHeight="1">
      <c r="A58" s="65"/>
      <c r="B58" s="59" t="s">
        <v>112</v>
      </c>
    </row>
    <row r="59" spans="1:2">
      <c r="A59" s="65"/>
    </row>
    <row r="60" spans="1:2" ht="15" customHeight="1">
      <c r="A60" s="64" t="s">
        <v>21</v>
      </c>
      <c r="B60" s="46" t="s">
        <v>113</v>
      </c>
    </row>
    <row r="61" spans="1:2" ht="15" customHeight="1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217"/>
  <sheetViews>
    <sheetView topLeftCell="A84" zoomScaleNormal="100" workbookViewId="0">
      <selection activeCell="D125" sqref="D125"/>
    </sheetView>
  </sheetViews>
  <sheetFormatPr baseColWidth="10" defaultColWidth="9.140625" defaultRowHeight="11.25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>
      <c r="A1" s="149" t="str">
        <f>ESF!A1</f>
        <v xml:space="preserve">Instituto Municipal de Vivienda de Irapuato, Gto. </v>
      </c>
      <c r="B1" s="149"/>
      <c r="C1" s="149"/>
      <c r="D1" s="70" t="s">
        <v>288</v>
      </c>
      <c r="E1" s="81">
        <f>'Notas a los Edos Financieros'!E1</f>
        <v>2018</v>
      </c>
    </row>
    <row r="2" spans="1:5" s="72" customFormat="1" ht="18.95" customHeight="1">
      <c r="A2" s="149" t="s">
        <v>403</v>
      </c>
      <c r="B2" s="149"/>
      <c r="C2" s="149"/>
      <c r="D2" s="70" t="s">
        <v>290</v>
      </c>
      <c r="E2" s="81" t="str">
        <f>'Notas a los Edos Financieros'!E2</f>
        <v>Trimestral</v>
      </c>
    </row>
    <row r="3" spans="1:5" s="72" customFormat="1" ht="18.95" customHeight="1">
      <c r="A3" s="149" t="str">
        <f>ESF!A3</f>
        <v>Correspondiente del 01 de Enero al 30 de Junio 2018</v>
      </c>
      <c r="B3" s="149"/>
      <c r="C3" s="149"/>
      <c r="D3" s="70" t="s">
        <v>292</v>
      </c>
      <c r="E3" s="81">
        <f>'Notas a los Edos Financieros'!E3</f>
        <v>2</v>
      </c>
    </row>
    <row r="4" spans="1:5">
      <c r="A4" s="74" t="s">
        <v>293</v>
      </c>
      <c r="B4" s="75"/>
      <c r="C4" s="75"/>
      <c r="D4" s="75"/>
      <c r="E4" s="75"/>
    </row>
    <row r="6" spans="1:5">
      <c r="A6" s="75" t="s">
        <v>228</v>
      </c>
      <c r="B6" s="75"/>
      <c r="C6" s="75"/>
      <c r="D6" s="75"/>
      <c r="E6" s="75"/>
    </row>
    <row r="7" spans="1:5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>
      <c r="A8" s="78">
        <v>4100</v>
      </c>
      <c r="B8" s="76" t="s">
        <v>405</v>
      </c>
      <c r="C8" s="80">
        <v>0</v>
      </c>
    </row>
    <row r="9" spans="1:5">
      <c r="A9" s="78">
        <v>4110</v>
      </c>
      <c r="B9" s="76" t="s">
        <v>406</v>
      </c>
      <c r="C9" s="80">
        <v>0</v>
      </c>
    </row>
    <row r="10" spans="1:5">
      <c r="A10" s="78">
        <v>4111</v>
      </c>
      <c r="B10" s="76" t="s">
        <v>407</v>
      </c>
      <c r="C10" s="80">
        <v>0</v>
      </c>
    </row>
    <row r="11" spans="1:5">
      <c r="A11" s="78">
        <v>4112</v>
      </c>
      <c r="B11" s="76" t="s">
        <v>408</v>
      </c>
      <c r="C11" s="80">
        <v>0</v>
      </c>
    </row>
    <row r="12" spans="1:5">
      <c r="A12" s="78">
        <v>4113</v>
      </c>
      <c r="B12" s="76" t="s">
        <v>409</v>
      </c>
      <c r="C12" s="80">
        <v>0</v>
      </c>
    </row>
    <row r="13" spans="1:5">
      <c r="A13" s="78">
        <v>4114</v>
      </c>
      <c r="B13" s="76" t="s">
        <v>410</v>
      </c>
      <c r="C13" s="80">
        <v>0</v>
      </c>
    </row>
    <row r="14" spans="1:5">
      <c r="A14" s="78">
        <v>4115</v>
      </c>
      <c r="B14" s="76" t="s">
        <v>411</v>
      </c>
      <c r="C14" s="80">
        <v>0</v>
      </c>
    </row>
    <row r="15" spans="1:5">
      <c r="A15" s="78">
        <v>4116</v>
      </c>
      <c r="B15" s="76" t="s">
        <v>412</v>
      </c>
      <c r="C15" s="80">
        <v>0</v>
      </c>
    </row>
    <row r="16" spans="1:5">
      <c r="A16" s="78">
        <v>4117</v>
      </c>
      <c r="B16" s="76" t="s">
        <v>413</v>
      </c>
      <c r="C16" s="80">
        <v>0</v>
      </c>
    </row>
    <row r="17" spans="1:3">
      <c r="A17" s="78">
        <v>4119</v>
      </c>
      <c r="B17" s="76" t="s">
        <v>414</v>
      </c>
      <c r="C17" s="80">
        <v>0</v>
      </c>
    </row>
    <row r="18" spans="1:3">
      <c r="A18" s="78">
        <v>4120</v>
      </c>
      <c r="B18" s="76" t="s">
        <v>415</v>
      </c>
      <c r="C18" s="80">
        <v>0</v>
      </c>
    </row>
    <row r="19" spans="1:3">
      <c r="A19" s="78">
        <v>4121</v>
      </c>
      <c r="B19" s="76" t="s">
        <v>416</v>
      </c>
      <c r="C19" s="80">
        <v>0</v>
      </c>
    </row>
    <row r="20" spans="1:3">
      <c r="A20" s="78">
        <v>4122</v>
      </c>
      <c r="B20" s="76" t="s">
        <v>417</v>
      </c>
      <c r="C20" s="80">
        <v>0</v>
      </c>
    </row>
    <row r="21" spans="1:3">
      <c r="A21" s="78">
        <v>4123</v>
      </c>
      <c r="B21" s="76" t="s">
        <v>418</v>
      </c>
      <c r="C21" s="80">
        <v>0</v>
      </c>
    </row>
    <row r="22" spans="1:3">
      <c r="A22" s="78">
        <v>4124</v>
      </c>
      <c r="B22" s="76" t="s">
        <v>419</v>
      </c>
      <c r="C22" s="80">
        <v>0</v>
      </c>
    </row>
    <row r="23" spans="1:3">
      <c r="A23" s="78">
        <v>4129</v>
      </c>
      <c r="B23" s="76" t="s">
        <v>420</v>
      </c>
      <c r="C23" s="80">
        <v>0</v>
      </c>
    </row>
    <row r="24" spans="1:3">
      <c r="A24" s="78">
        <v>4130</v>
      </c>
      <c r="B24" s="76" t="s">
        <v>421</v>
      </c>
      <c r="C24" s="80">
        <v>0</v>
      </c>
    </row>
    <row r="25" spans="1:3">
      <c r="A25" s="78">
        <v>4131</v>
      </c>
      <c r="B25" s="76" t="s">
        <v>422</v>
      </c>
      <c r="C25" s="80">
        <v>0</v>
      </c>
    </row>
    <row r="26" spans="1:3">
      <c r="A26" s="78">
        <v>4140</v>
      </c>
      <c r="B26" s="76" t="s">
        <v>423</v>
      </c>
      <c r="C26" s="80">
        <v>0</v>
      </c>
    </row>
    <row r="27" spans="1:3">
      <c r="A27" s="78">
        <v>4141</v>
      </c>
      <c r="B27" s="76" t="s">
        <v>424</v>
      </c>
      <c r="C27" s="80">
        <v>0</v>
      </c>
    </row>
    <row r="28" spans="1:3">
      <c r="A28" s="78">
        <v>4142</v>
      </c>
      <c r="B28" s="76" t="s">
        <v>425</v>
      </c>
      <c r="C28" s="80">
        <v>0</v>
      </c>
    </row>
    <row r="29" spans="1:3">
      <c r="A29" s="78">
        <v>4143</v>
      </c>
      <c r="B29" s="76" t="s">
        <v>426</v>
      </c>
      <c r="C29" s="80">
        <v>0</v>
      </c>
    </row>
    <row r="30" spans="1:3">
      <c r="A30" s="78">
        <v>4144</v>
      </c>
      <c r="B30" s="76" t="s">
        <v>427</v>
      </c>
      <c r="C30" s="80">
        <v>0</v>
      </c>
    </row>
    <row r="31" spans="1:3">
      <c r="A31" s="78">
        <v>4149</v>
      </c>
      <c r="B31" s="76" t="s">
        <v>428</v>
      </c>
      <c r="C31" s="80">
        <v>0</v>
      </c>
    </row>
    <row r="32" spans="1:3">
      <c r="A32" s="78">
        <v>4150</v>
      </c>
      <c r="B32" s="76" t="s">
        <v>429</v>
      </c>
      <c r="C32" s="80">
        <v>0</v>
      </c>
    </row>
    <row r="33" spans="1:3">
      <c r="A33" s="78">
        <v>4151</v>
      </c>
      <c r="B33" s="76" t="s">
        <v>430</v>
      </c>
      <c r="C33" s="80">
        <v>0</v>
      </c>
    </row>
    <row r="34" spans="1:3">
      <c r="A34" s="78">
        <v>4152</v>
      </c>
      <c r="B34" s="76" t="s">
        <v>431</v>
      </c>
      <c r="C34" s="80">
        <v>0</v>
      </c>
    </row>
    <row r="35" spans="1:3">
      <c r="A35" s="78">
        <v>4153</v>
      </c>
      <c r="B35" s="76" t="s">
        <v>432</v>
      </c>
      <c r="C35" s="80">
        <v>0</v>
      </c>
    </row>
    <row r="36" spans="1:3">
      <c r="A36" s="78">
        <v>4159</v>
      </c>
      <c r="B36" s="76" t="s">
        <v>433</v>
      </c>
      <c r="C36" s="80">
        <v>686917.07</v>
      </c>
    </row>
    <row r="37" spans="1:3">
      <c r="A37" s="78">
        <v>4160</v>
      </c>
      <c r="B37" s="76" t="s">
        <v>434</v>
      </c>
      <c r="C37" s="80">
        <v>0</v>
      </c>
    </row>
    <row r="38" spans="1:3">
      <c r="A38" s="78">
        <v>4161</v>
      </c>
      <c r="B38" s="76" t="s">
        <v>435</v>
      </c>
      <c r="C38" s="80">
        <v>0</v>
      </c>
    </row>
    <row r="39" spans="1:3">
      <c r="A39" s="78">
        <v>4162</v>
      </c>
      <c r="B39" s="76" t="s">
        <v>436</v>
      </c>
      <c r="C39" s="80">
        <v>0</v>
      </c>
    </row>
    <row r="40" spans="1:3">
      <c r="A40" s="78">
        <v>4163</v>
      </c>
      <c r="B40" s="76" t="s">
        <v>437</v>
      </c>
      <c r="C40" s="80">
        <v>0</v>
      </c>
    </row>
    <row r="41" spans="1:3">
      <c r="A41" s="78">
        <v>4164</v>
      </c>
      <c r="B41" s="76" t="s">
        <v>438</v>
      </c>
      <c r="C41" s="80">
        <v>0</v>
      </c>
    </row>
    <row r="42" spans="1:3">
      <c r="A42" s="78">
        <v>4165</v>
      </c>
      <c r="B42" s="76" t="s">
        <v>439</v>
      </c>
      <c r="C42" s="80">
        <v>0</v>
      </c>
    </row>
    <row r="43" spans="1:3">
      <c r="A43" s="78">
        <v>4166</v>
      </c>
      <c r="B43" s="76" t="s">
        <v>440</v>
      </c>
      <c r="C43" s="80">
        <v>0</v>
      </c>
    </row>
    <row r="44" spans="1:3">
      <c r="A44" s="78">
        <v>4167</v>
      </c>
      <c r="B44" s="76" t="s">
        <v>441</v>
      </c>
      <c r="C44" s="80">
        <v>0</v>
      </c>
    </row>
    <row r="45" spans="1:3">
      <c r="A45" s="78">
        <v>4168</v>
      </c>
      <c r="B45" s="76" t="s">
        <v>442</v>
      </c>
      <c r="C45" s="80">
        <v>0</v>
      </c>
    </row>
    <row r="46" spans="1:3">
      <c r="A46" s="78">
        <v>4169</v>
      </c>
      <c r="B46" s="76" t="s">
        <v>443</v>
      </c>
      <c r="C46" s="80">
        <v>0</v>
      </c>
    </row>
    <row r="47" spans="1:3">
      <c r="A47" s="78">
        <v>4170</v>
      </c>
      <c r="B47" s="76" t="s">
        <v>444</v>
      </c>
      <c r="C47" s="80">
        <v>0</v>
      </c>
    </row>
    <row r="48" spans="1:3">
      <c r="A48" s="78">
        <v>4171</v>
      </c>
      <c r="B48" s="76" t="s">
        <v>445</v>
      </c>
      <c r="C48" s="80">
        <v>0</v>
      </c>
    </row>
    <row r="49" spans="1:3">
      <c r="A49" s="78">
        <v>4172</v>
      </c>
      <c r="B49" s="76" t="s">
        <v>446</v>
      </c>
      <c r="C49" s="80">
        <v>0</v>
      </c>
    </row>
    <row r="50" spans="1:3">
      <c r="A50" s="78">
        <v>4173</v>
      </c>
      <c r="B50" s="76" t="s">
        <v>447</v>
      </c>
      <c r="C50" s="80">
        <v>6174913.2699999996</v>
      </c>
    </row>
    <row r="51" spans="1:3">
      <c r="A51" s="78">
        <v>4174</v>
      </c>
      <c r="B51" s="76" t="s">
        <v>448</v>
      </c>
      <c r="C51" s="80">
        <v>0</v>
      </c>
    </row>
    <row r="52" spans="1:3">
      <c r="A52" s="78">
        <v>4190</v>
      </c>
      <c r="B52" s="76" t="s">
        <v>449</v>
      </c>
      <c r="C52" s="80">
        <v>0</v>
      </c>
    </row>
    <row r="53" spans="1:3">
      <c r="A53" s="78">
        <v>4191</v>
      </c>
      <c r="B53" s="76" t="s">
        <v>450</v>
      </c>
      <c r="C53" s="80">
        <v>0</v>
      </c>
    </row>
    <row r="54" spans="1:3">
      <c r="A54" s="78">
        <v>4192</v>
      </c>
      <c r="B54" s="76" t="s">
        <v>451</v>
      </c>
      <c r="C54" s="80">
        <v>0</v>
      </c>
    </row>
    <row r="55" spans="1:3">
      <c r="A55" s="78">
        <v>4200</v>
      </c>
      <c r="B55" s="76" t="s">
        <v>452</v>
      </c>
      <c r="C55" s="80">
        <v>0</v>
      </c>
    </row>
    <row r="56" spans="1:3">
      <c r="A56" s="78">
        <v>4210</v>
      </c>
      <c r="B56" s="76" t="s">
        <v>453</v>
      </c>
      <c r="C56" s="80">
        <v>0</v>
      </c>
    </row>
    <row r="57" spans="1:3">
      <c r="A57" s="78">
        <v>4211</v>
      </c>
      <c r="B57" s="76" t="s">
        <v>454</v>
      </c>
      <c r="C57" s="80">
        <v>0</v>
      </c>
    </row>
    <row r="58" spans="1:3">
      <c r="A58" s="78">
        <v>4212</v>
      </c>
      <c r="B58" s="76" t="s">
        <v>455</v>
      </c>
      <c r="C58" s="80">
        <v>0</v>
      </c>
    </row>
    <row r="59" spans="1:3">
      <c r="A59" s="78">
        <v>4213</v>
      </c>
      <c r="B59" s="76" t="s">
        <v>456</v>
      </c>
      <c r="C59" s="80">
        <v>0</v>
      </c>
    </row>
    <row r="60" spans="1:3">
      <c r="A60" s="78">
        <v>4220</v>
      </c>
      <c r="B60" s="76" t="s">
        <v>457</v>
      </c>
      <c r="C60" s="80">
        <v>0</v>
      </c>
    </row>
    <row r="61" spans="1:3">
      <c r="A61" s="78">
        <v>4221</v>
      </c>
      <c r="B61" s="76" t="s">
        <v>458</v>
      </c>
      <c r="C61" s="80">
        <v>0</v>
      </c>
    </row>
    <row r="62" spans="1:3">
      <c r="A62" s="78">
        <v>4222</v>
      </c>
      <c r="B62" s="76" t="s">
        <v>459</v>
      </c>
      <c r="C62" s="80">
        <v>0</v>
      </c>
    </row>
    <row r="63" spans="1:3">
      <c r="A63" s="78">
        <v>4223</v>
      </c>
      <c r="B63" s="76" t="s">
        <v>460</v>
      </c>
      <c r="C63" s="80">
        <v>0</v>
      </c>
    </row>
    <row r="64" spans="1:3">
      <c r="A64" s="78">
        <v>4224</v>
      </c>
      <c r="B64" s="76" t="s">
        <v>461</v>
      </c>
      <c r="C64" s="80">
        <v>0</v>
      </c>
    </row>
    <row r="65" spans="1:5">
      <c r="A65" s="78">
        <v>4225</v>
      </c>
      <c r="B65" s="76" t="s">
        <v>462</v>
      </c>
      <c r="C65" s="80">
        <v>0</v>
      </c>
    </row>
    <row r="66" spans="1:5">
      <c r="A66" s="78">
        <v>4226</v>
      </c>
      <c r="B66" s="76" t="s">
        <v>463</v>
      </c>
      <c r="C66" s="80">
        <v>0</v>
      </c>
    </row>
    <row r="68" spans="1:5">
      <c r="A68" s="75" t="s">
        <v>231</v>
      </c>
      <c r="B68" s="75"/>
      <c r="C68" s="75"/>
      <c r="D68" s="75"/>
      <c r="E68" s="75"/>
    </row>
    <row r="69" spans="1:5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>
      <c r="A70" s="78">
        <v>4300</v>
      </c>
      <c r="B70" s="76" t="s">
        <v>464</v>
      </c>
      <c r="C70" s="80">
        <v>0</v>
      </c>
    </row>
    <row r="71" spans="1:5">
      <c r="A71" s="78">
        <v>4310</v>
      </c>
      <c r="B71" s="76" t="s">
        <v>465</v>
      </c>
      <c r="C71" s="80">
        <v>0</v>
      </c>
    </row>
    <row r="72" spans="1:5">
      <c r="A72" s="78">
        <v>4311</v>
      </c>
      <c r="B72" s="76" t="s">
        <v>466</v>
      </c>
      <c r="C72" s="80">
        <v>0</v>
      </c>
    </row>
    <row r="73" spans="1:5">
      <c r="A73" s="78">
        <v>4319</v>
      </c>
      <c r="B73" s="76" t="s">
        <v>467</v>
      </c>
      <c r="C73" s="80">
        <v>0</v>
      </c>
    </row>
    <row r="74" spans="1:5">
      <c r="A74" s="78">
        <v>4320</v>
      </c>
      <c r="B74" s="76" t="s">
        <v>468</v>
      </c>
      <c r="C74" s="80">
        <v>0</v>
      </c>
    </row>
    <row r="75" spans="1:5">
      <c r="A75" s="78">
        <v>4321</v>
      </c>
      <c r="B75" s="76" t="s">
        <v>469</v>
      </c>
      <c r="C75" s="80">
        <v>0</v>
      </c>
    </row>
    <row r="76" spans="1:5">
      <c r="A76" s="78">
        <v>4322</v>
      </c>
      <c r="B76" s="76" t="s">
        <v>470</v>
      </c>
      <c r="C76" s="80">
        <v>0</v>
      </c>
    </row>
    <row r="77" spans="1:5">
      <c r="A77" s="78">
        <v>4323</v>
      </c>
      <c r="B77" s="76" t="s">
        <v>471</v>
      </c>
      <c r="C77" s="80">
        <v>0</v>
      </c>
    </row>
    <row r="78" spans="1:5">
      <c r="A78" s="78">
        <v>4324</v>
      </c>
      <c r="B78" s="76" t="s">
        <v>472</v>
      </c>
      <c r="C78" s="80">
        <v>0</v>
      </c>
    </row>
    <row r="79" spans="1:5">
      <c r="A79" s="78">
        <v>4325</v>
      </c>
      <c r="B79" s="76" t="s">
        <v>473</v>
      </c>
      <c r="C79" s="80">
        <v>0</v>
      </c>
    </row>
    <row r="80" spans="1:5">
      <c r="A80" s="78">
        <v>4330</v>
      </c>
      <c r="B80" s="76" t="s">
        <v>474</v>
      </c>
      <c r="C80" s="80">
        <v>0</v>
      </c>
    </row>
    <row r="81" spans="1:5">
      <c r="A81" s="78">
        <v>4331</v>
      </c>
      <c r="B81" s="76" t="s">
        <v>474</v>
      </c>
      <c r="C81" s="80">
        <v>0</v>
      </c>
    </row>
    <row r="82" spans="1:5">
      <c r="A82" s="78">
        <v>4340</v>
      </c>
      <c r="B82" s="76" t="s">
        <v>475</v>
      </c>
      <c r="C82" s="80">
        <v>0</v>
      </c>
    </row>
    <row r="83" spans="1:5">
      <c r="A83" s="78">
        <v>4341</v>
      </c>
      <c r="B83" s="76" t="s">
        <v>476</v>
      </c>
      <c r="C83" s="80">
        <v>0</v>
      </c>
    </row>
    <row r="84" spans="1:5">
      <c r="A84" s="78">
        <v>4390</v>
      </c>
      <c r="B84" s="76" t="s">
        <v>477</v>
      </c>
      <c r="C84" s="80">
        <v>0</v>
      </c>
    </row>
    <row r="85" spans="1:5">
      <c r="A85" s="78">
        <v>4391</v>
      </c>
      <c r="B85" s="76" t="s">
        <v>478</v>
      </c>
      <c r="C85" s="80">
        <v>0</v>
      </c>
    </row>
    <row r="86" spans="1:5">
      <c r="A86" s="78">
        <v>4392</v>
      </c>
      <c r="B86" s="76" t="s">
        <v>479</v>
      </c>
      <c r="C86" s="80">
        <v>0</v>
      </c>
    </row>
    <row r="87" spans="1:5">
      <c r="A87" s="78">
        <v>4393</v>
      </c>
      <c r="B87" s="76" t="s">
        <v>480</v>
      </c>
      <c r="C87" s="80">
        <v>0</v>
      </c>
    </row>
    <row r="88" spans="1:5">
      <c r="A88" s="78">
        <v>4394</v>
      </c>
      <c r="B88" s="76" t="s">
        <v>481</v>
      </c>
      <c r="C88" s="80">
        <v>0</v>
      </c>
    </row>
    <row r="89" spans="1:5">
      <c r="A89" s="78">
        <v>4395</v>
      </c>
      <c r="B89" s="76" t="s">
        <v>482</v>
      </c>
      <c r="C89" s="80">
        <v>0</v>
      </c>
    </row>
    <row r="90" spans="1:5">
      <c r="A90" s="78">
        <v>4396</v>
      </c>
      <c r="B90" s="76" t="s">
        <v>483</v>
      </c>
      <c r="C90" s="80">
        <v>0</v>
      </c>
    </row>
    <row r="91" spans="1:5">
      <c r="A91" s="78">
        <v>4399</v>
      </c>
      <c r="B91" s="76" t="s">
        <v>477</v>
      </c>
      <c r="C91" s="80">
        <v>0</v>
      </c>
    </row>
    <row r="94" spans="1:5">
      <c r="A94" s="75" t="s">
        <v>235</v>
      </c>
      <c r="B94" s="75"/>
      <c r="C94" s="75"/>
      <c r="D94" s="75"/>
      <c r="E94" s="75"/>
    </row>
    <row r="95" spans="1:5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>
      <c r="A96" s="78">
        <v>5000</v>
      </c>
      <c r="B96" s="76" t="s">
        <v>485</v>
      </c>
      <c r="C96" s="80">
        <f>+C97+C125+C158+C168+C183+C215</f>
        <v>2583066.16</v>
      </c>
      <c r="D96" s="83">
        <f>C96/C96</f>
        <v>1</v>
      </c>
    </row>
    <row r="97" spans="1:5">
      <c r="A97" s="78">
        <v>5100</v>
      </c>
      <c r="B97" s="76" t="s">
        <v>486</v>
      </c>
      <c r="C97" s="80">
        <f>+C98+C105+C115</f>
        <v>2583066.16</v>
      </c>
      <c r="D97" s="83">
        <f>C97/$C$96</f>
        <v>1</v>
      </c>
    </row>
    <row r="98" spans="1:5">
      <c r="A98" s="78">
        <v>5110</v>
      </c>
      <c r="B98" s="76" t="s">
        <v>487</v>
      </c>
      <c r="C98" s="80">
        <f>SUM(C99:C104)</f>
        <v>2131778.66</v>
      </c>
      <c r="D98" s="83">
        <f t="shared" ref="D98:D161" si="0">C98/$C$96</f>
        <v>0.82528999566933281</v>
      </c>
    </row>
    <row r="99" spans="1:5">
      <c r="A99" s="78">
        <v>5111</v>
      </c>
      <c r="B99" s="76" t="s">
        <v>488</v>
      </c>
      <c r="C99" s="80">
        <v>1791705.85</v>
      </c>
      <c r="D99" s="83">
        <f t="shared" si="0"/>
        <v>0.69363529194312235</v>
      </c>
      <c r="E99" s="76" t="s">
        <v>633</v>
      </c>
    </row>
    <row r="100" spans="1:5">
      <c r="A100" s="78">
        <v>5112</v>
      </c>
      <c r="B100" s="76" t="s">
        <v>489</v>
      </c>
      <c r="C100" s="80">
        <v>0</v>
      </c>
      <c r="D100" s="83">
        <f t="shared" si="0"/>
        <v>0</v>
      </c>
    </row>
    <row r="101" spans="1:5">
      <c r="A101" s="78">
        <v>5113</v>
      </c>
      <c r="B101" s="76" t="s">
        <v>490</v>
      </c>
      <c r="C101" s="80">
        <v>2377.9499999999998</v>
      </c>
      <c r="D101" s="83">
        <f>C101/$C$96</f>
        <v>9.2059198359828291E-4</v>
      </c>
    </row>
    <row r="102" spans="1:5">
      <c r="A102" s="78">
        <v>5114</v>
      </c>
      <c r="B102" s="76" t="s">
        <v>491</v>
      </c>
      <c r="C102" s="80">
        <v>334810.86</v>
      </c>
      <c r="D102" s="83">
        <f t="shared" si="0"/>
        <v>0.12961760917498139</v>
      </c>
      <c r="E102" s="76" t="s">
        <v>634</v>
      </c>
    </row>
    <row r="103" spans="1:5">
      <c r="A103" s="78">
        <v>5115</v>
      </c>
      <c r="B103" s="76" t="s">
        <v>492</v>
      </c>
      <c r="C103" s="80">
        <v>2884</v>
      </c>
      <c r="D103" s="83">
        <f t="shared" si="0"/>
        <v>1.1165025676307106E-3</v>
      </c>
    </row>
    <row r="104" spans="1:5">
      <c r="A104" s="78">
        <v>5116</v>
      </c>
      <c r="B104" s="76" t="s">
        <v>493</v>
      </c>
      <c r="C104" s="80">
        <v>0</v>
      </c>
      <c r="D104" s="83">
        <f t="shared" si="0"/>
        <v>0</v>
      </c>
    </row>
    <row r="105" spans="1:5">
      <c r="A105" s="78">
        <v>5120</v>
      </c>
      <c r="B105" s="76" t="s">
        <v>494</v>
      </c>
      <c r="C105" s="80">
        <f>SUM(C106:C114)</f>
        <v>70523.23</v>
      </c>
      <c r="D105" s="83">
        <f t="shared" si="0"/>
        <v>2.7302138478713992E-2</v>
      </c>
    </row>
    <row r="106" spans="1:5">
      <c r="A106" s="78">
        <v>5121</v>
      </c>
      <c r="B106" s="76" t="s">
        <v>495</v>
      </c>
      <c r="C106" s="80">
        <v>29400.26</v>
      </c>
      <c r="D106" s="83">
        <f t="shared" si="0"/>
        <v>1.1381922946952314E-2</v>
      </c>
    </row>
    <row r="107" spans="1:5">
      <c r="A107" s="78">
        <v>5122</v>
      </c>
      <c r="B107" s="76" t="s">
        <v>496</v>
      </c>
      <c r="C107" s="80">
        <v>3183.99</v>
      </c>
      <c r="D107" s="83">
        <f t="shared" si="0"/>
        <v>1.2326397400521864E-3</v>
      </c>
    </row>
    <row r="108" spans="1:5">
      <c r="A108" s="78">
        <v>5123</v>
      </c>
      <c r="B108" s="76" t="s">
        <v>497</v>
      </c>
      <c r="C108" s="80">
        <v>0</v>
      </c>
      <c r="D108" s="83">
        <f t="shared" si="0"/>
        <v>0</v>
      </c>
    </row>
    <row r="109" spans="1:5">
      <c r="A109" s="78">
        <v>5124</v>
      </c>
      <c r="B109" s="76" t="s">
        <v>498</v>
      </c>
      <c r="C109" s="80">
        <v>0</v>
      </c>
      <c r="D109" s="83">
        <f t="shared" si="0"/>
        <v>0</v>
      </c>
    </row>
    <row r="110" spans="1:5">
      <c r="A110" s="78">
        <v>5125</v>
      </c>
      <c r="B110" s="76" t="s">
        <v>499</v>
      </c>
      <c r="C110" s="80">
        <v>400.5</v>
      </c>
      <c r="D110" s="83">
        <f t="shared" si="0"/>
        <v>1.5504829345911914E-4</v>
      </c>
    </row>
    <row r="111" spans="1:5">
      <c r="A111" s="78">
        <v>5126</v>
      </c>
      <c r="B111" s="76" t="s">
        <v>500</v>
      </c>
      <c r="C111" s="80">
        <v>30100</v>
      </c>
      <c r="D111" s="83">
        <f t="shared" si="0"/>
        <v>1.1652818060223436E-2</v>
      </c>
    </row>
    <row r="112" spans="1:5">
      <c r="A112" s="78">
        <v>5127</v>
      </c>
      <c r="B112" s="76" t="s">
        <v>501</v>
      </c>
      <c r="C112" s="80">
        <v>2587</v>
      </c>
      <c r="D112" s="83">
        <f t="shared" si="0"/>
        <v>1.0015229342790043E-3</v>
      </c>
    </row>
    <row r="113" spans="1:5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5">
      <c r="A114" s="78">
        <v>5129</v>
      </c>
      <c r="B114" s="76" t="s">
        <v>503</v>
      </c>
      <c r="C114" s="80">
        <v>4851.4799999999996</v>
      </c>
      <c r="D114" s="83">
        <f t="shared" si="0"/>
        <v>1.8781865037479331E-3</v>
      </c>
    </row>
    <row r="115" spans="1:5">
      <c r="A115" s="78">
        <v>5130</v>
      </c>
      <c r="B115" s="76" t="s">
        <v>504</v>
      </c>
      <c r="C115" s="80">
        <f>SUM(C116:C124)</f>
        <v>380764.27</v>
      </c>
      <c r="D115" s="83">
        <f t="shared" si="0"/>
        <v>0.14740786585195326</v>
      </c>
      <c r="E115" s="76" t="s">
        <v>635</v>
      </c>
    </row>
    <row r="116" spans="1:5">
      <c r="A116" s="78">
        <v>5131</v>
      </c>
      <c r="B116" s="76" t="s">
        <v>505</v>
      </c>
      <c r="C116" s="80">
        <v>18124.2</v>
      </c>
      <c r="D116" s="83">
        <f t="shared" si="0"/>
        <v>7.0165450195050364E-3</v>
      </c>
    </row>
    <row r="117" spans="1:5">
      <c r="A117" s="78">
        <v>5132</v>
      </c>
      <c r="B117" s="76" t="s">
        <v>506</v>
      </c>
      <c r="C117" s="80">
        <v>160466.4</v>
      </c>
      <c r="D117" s="83">
        <f t="shared" si="0"/>
        <v>6.2122450630532816E-2</v>
      </c>
    </row>
    <row r="118" spans="1:5">
      <c r="A118" s="78">
        <v>5133</v>
      </c>
      <c r="B118" s="76" t="s">
        <v>507</v>
      </c>
      <c r="C118" s="80">
        <v>65559.44</v>
      </c>
      <c r="D118" s="83">
        <f t="shared" si="0"/>
        <v>2.538047263953936E-2</v>
      </c>
    </row>
    <row r="119" spans="1:5">
      <c r="A119" s="78">
        <v>5134</v>
      </c>
      <c r="B119" s="76" t="s">
        <v>508</v>
      </c>
      <c r="C119" s="80">
        <v>51070.12</v>
      </c>
      <c r="D119" s="83">
        <f t="shared" si="0"/>
        <v>1.9771123477534156E-2</v>
      </c>
    </row>
    <row r="120" spans="1:5">
      <c r="A120" s="78">
        <v>5135</v>
      </c>
      <c r="B120" s="76" t="s">
        <v>509</v>
      </c>
      <c r="C120" s="80">
        <v>23096.01</v>
      </c>
      <c r="D120" s="83">
        <f t="shared" si="0"/>
        <v>8.9413156959169786E-3</v>
      </c>
    </row>
    <row r="121" spans="1:5">
      <c r="A121" s="78">
        <v>5136</v>
      </c>
      <c r="B121" s="76" t="s">
        <v>510</v>
      </c>
      <c r="C121" s="80">
        <v>3542</v>
      </c>
      <c r="D121" s="83">
        <f t="shared" si="0"/>
        <v>1.3712385903425718E-3</v>
      </c>
    </row>
    <row r="122" spans="1:5">
      <c r="A122" s="78">
        <v>5137</v>
      </c>
      <c r="B122" s="76" t="s">
        <v>511</v>
      </c>
      <c r="C122" s="80">
        <v>546</v>
      </c>
      <c r="D122" s="83">
        <f t="shared" si="0"/>
        <v>2.1137669969707628E-4</v>
      </c>
    </row>
    <row r="123" spans="1:5">
      <c r="A123" s="78">
        <v>5138</v>
      </c>
      <c r="B123" s="76" t="s">
        <v>512</v>
      </c>
      <c r="C123" s="80">
        <v>10126.1</v>
      </c>
      <c r="D123" s="83">
        <f t="shared" si="0"/>
        <v>3.9201860783929744E-3</v>
      </c>
    </row>
    <row r="124" spans="1:5">
      <c r="A124" s="78">
        <v>5139</v>
      </c>
      <c r="B124" s="76" t="s">
        <v>513</v>
      </c>
      <c r="C124" s="80">
        <v>48234</v>
      </c>
      <c r="D124" s="83">
        <f t="shared" si="0"/>
        <v>1.8673157020492267E-2</v>
      </c>
    </row>
    <row r="125" spans="1:5">
      <c r="A125" s="78">
        <v>5200</v>
      </c>
      <c r="B125" s="76" t="s">
        <v>514</v>
      </c>
      <c r="C125" s="80">
        <v>0</v>
      </c>
      <c r="D125" s="83">
        <f t="shared" si="0"/>
        <v>0</v>
      </c>
    </row>
    <row r="126" spans="1:5">
      <c r="A126" s="78">
        <v>5210</v>
      </c>
      <c r="B126" s="76" t="s">
        <v>515</v>
      </c>
      <c r="C126" s="80">
        <v>0</v>
      </c>
      <c r="D126" s="83">
        <f t="shared" si="0"/>
        <v>0</v>
      </c>
    </row>
    <row r="127" spans="1:5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5">
      <c r="A128" s="78">
        <v>5212</v>
      </c>
      <c r="B128" s="76" t="s">
        <v>517</v>
      </c>
      <c r="C128" s="80">
        <v>0</v>
      </c>
      <c r="D128" s="83">
        <f t="shared" si="0"/>
        <v>0</v>
      </c>
    </row>
    <row r="129" spans="1:4">
      <c r="A129" s="78">
        <v>5220</v>
      </c>
      <c r="B129" s="76" t="s">
        <v>518</v>
      </c>
      <c r="C129" s="80">
        <v>0</v>
      </c>
      <c r="D129" s="83">
        <f t="shared" si="0"/>
        <v>0</v>
      </c>
    </row>
    <row r="130" spans="1:4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>
      <c r="A132" s="78">
        <v>5230</v>
      </c>
      <c r="B132" s="76" t="s">
        <v>460</v>
      </c>
      <c r="C132" s="80">
        <v>0</v>
      </c>
      <c r="D132" s="83">
        <f t="shared" si="0"/>
        <v>0</v>
      </c>
    </row>
    <row r="133" spans="1:4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>
      <c r="A135" s="78">
        <v>5240</v>
      </c>
      <c r="B135" s="76" t="s">
        <v>461</v>
      </c>
      <c r="C135" s="80">
        <v>0</v>
      </c>
      <c r="D135" s="83">
        <f t="shared" si="0"/>
        <v>0</v>
      </c>
    </row>
    <row r="136" spans="1:4">
      <c r="A136" s="78">
        <v>5241</v>
      </c>
      <c r="B136" s="76" t="s">
        <v>523</v>
      </c>
      <c r="C136" s="80">
        <v>0</v>
      </c>
      <c r="D136" s="83">
        <f t="shared" si="0"/>
        <v>0</v>
      </c>
    </row>
    <row r="137" spans="1:4">
      <c r="A137" s="78">
        <v>5242</v>
      </c>
      <c r="B137" s="76" t="s">
        <v>524</v>
      </c>
      <c r="C137" s="80">
        <v>0</v>
      </c>
      <c r="D137" s="83">
        <f t="shared" si="0"/>
        <v>0</v>
      </c>
    </row>
    <row r="138" spans="1:4">
      <c r="A138" s="78">
        <v>5243</v>
      </c>
      <c r="B138" s="76" t="s">
        <v>525</v>
      </c>
      <c r="C138" s="80">
        <v>0</v>
      </c>
      <c r="D138" s="83">
        <f t="shared" si="0"/>
        <v>0</v>
      </c>
    </row>
    <row r="139" spans="1:4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>
      <c r="A140" s="78">
        <v>5250</v>
      </c>
      <c r="B140" s="76" t="s">
        <v>462</v>
      </c>
      <c r="C140" s="80">
        <v>0</v>
      </c>
      <c r="D140" s="83">
        <f t="shared" si="0"/>
        <v>0</v>
      </c>
    </row>
    <row r="141" spans="1:4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>
      <c r="A144" s="78">
        <v>5260</v>
      </c>
      <c r="B144" s="76" t="s">
        <v>530</v>
      </c>
      <c r="C144" s="80">
        <v>0</v>
      </c>
      <c r="D144" s="83">
        <f t="shared" si="0"/>
        <v>0</v>
      </c>
    </row>
    <row r="145" spans="1:4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>
      <c r="A147" s="78">
        <v>5270</v>
      </c>
      <c r="B147" s="76" t="s">
        <v>533</v>
      </c>
      <c r="C147" s="80">
        <v>0</v>
      </c>
      <c r="D147" s="83">
        <f t="shared" si="0"/>
        <v>0</v>
      </c>
    </row>
    <row r="148" spans="1:4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>
      <c r="A149" s="78">
        <v>5280</v>
      </c>
      <c r="B149" s="76" t="s">
        <v>535</v>
      </c>
      <c r="C149" s="80">
        <v>0</v>
      </c>
      <c r="D149" s="83">
        <f t="shared" si="0"/>
        <v>0</v>
      </c>
    </row>
    <row r="150" spans="1:4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>
      <c r="A155" s="78">
        <v>5290</v>
      </c>
      <c r="B155" s="76" t="s">
        <v>541</v>
      </c>
      <c r="C155" s="80">
        <v>0</v>
      </c>
      <c r="D155" s="83">
        <f t="shared" si="0"/>
        <v>0</v>
      </c>
    </row>
    <row r="156" spans="1:4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>
      <c r="A158" s="78">
        <v>5300</v>
      </c>
      <c r="B158" s="76" t="s">
        <v>544</v>
      </c>
      <c r="C158" s="80">
        <v>0</v>
      </c>
      <c r="D158" s="83">
        <f t="shared" si="0"/>
        <v>0</v>
      </c>
    </row>
    <row r="159" spans="1:4">
      <c r="A159" s="78">
        <v>5310</v>
      </c>
      <c r="B159" s="76" t="s">
        <v>454</v>
      </c>
      <c r="C159" s="80">
        <v>0</v>
      </c>
      <c r="D159" s="83">
        <f t="shared" si="0"/>
        <v>0</v>
      </c>
    </row>
    <row r="160" spans="1:4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>
      <c r="A162" s="78">
        <v>5320</v>
      </c>
      <c r="B162" s="76" t="s">
        <v>455</v>
      </c>
      <c r="C162" s="80">
        <v>0</v>
      </c>
      <c r="D162" s="83">
        <f t="shared" ref="D162:D217" si="1">C162/$C$96</f>
        <v>0</v>
      </c>
    </row>
    <row r="163" spans="1:4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>
      <c r="A165" s="78">
        <v>5330</v>
      </c>
      <c r="B165" s="76" t="s">
        <v>456</v>
      </c>
      <c r="C165" s="80">
        <v>0</v>
      </c>
      <c r="D165" s="83">
        <f t="shared" si="1"/>
        <v>0</v>
      </c>
    </row>
    <row r="166" spans="1:4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>
      <c r="A168" s="78">
        <v>5400</v>
      </c>
      <c r="B168" s="76" t="s">
        <v>551</v>
      </c>
      <c r="C168" s="80">
        <v>0</v>
      </c>
      <c r="D168" s="83">
        <f t="shared" si="1"/>
        <v>0</v>
      </c>
    </row>
    <row r="169" spans="1:4">
      <c r="A169" s="78">
        <v>5410</v>
      </c>
      <c r="B169" s="76" t="s">
        <v>552</v>
      </c>
      <c r="C169" s="80">
        <v>0</v>
      </c>
      <c r="D169" s="83">
        <f t="shared" si="1"/>
        <v>0</v>
      </c>
    </row>
    <row r="170" spans="1:4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>
      <c r="A172" s="78">
        <v>5420</v>
      </c>
      <c r="B172" s="76" t="s">
        <v>555</v>
      </c>
      <c r="C172" s="80">
        <v>0</v>
      </c>
      <c r="D172" s="83">
        <f t="shared" si="1"/>
        <v>0</v>
      </c>
    </row>
    <row r="173" spans="1:4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>
      <c r="A175" s="78">
        <v>5430</v>
      </c>
      <c r="B175" s="76" t="s">
        <v>558</v>
      </c>
      <c r="C175" s="80">
        <v>0</v>
      </c>
      <c r="D175" s="83">
        <f t="shared" si="1"/>
        <v>0</v>
      </c>
    </row>
    <row r="176" spans="1:4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4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4">
      <c r="A178" s="78">
        <v>5440</v>
      </c>
      <c r="B178" s="76" t="s">
        <v>561</v>
      </c>
      <c r="C178" s="80">
        <v>0</v>
      </c>
      <c r="D178" s="83">
        <f t="shared" si="1"/>
        <v>0</v>
      </c>
    </row>
    <row r="179" spans="1:4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4">
      <c r="A180" s="78">
        <v>5450</v>
      </c>
      <c r="B180" s="76" t="s">
        <v>562</v>
      </c>
      <c r="C180" s="80">
        <v>0</v>
      </c>
      <c r="D180" s="83">
        <f t="shared" si="1"/>
        <v>0</v>
      </c>
    </row>
    <row r="181" spans="1:4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4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4">
      <c r="A183" s="78">
        <v>5500</v>
      </c>
      <c r="B183" s="76" t="s">
        <v>565</v>
      </c>
      <c r="C183" s="80">
        <v>0</v>
      </c>
      <c r="D183" s="83">
        <f t="shared" si="1"/>
        <v>0</v>
      </c>
    </row>
    <row r="184" spans="1:4">
      <c r="A184" s="78">
        <v>5510</v>
      </c>
      <c r="B184" s="76" t="s">
        <v>566</v>
      </c>
      <c r="C184" s="80">
        <v>0</v>
      </c>
      <c r="D184" s="83">
        <f t="shared" si="1"/>
        <v>0</v>
      </c>
    </row>
    <row r="185" spans="1:4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4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4">
      <c r="A187" s="78">
        <v>5513</v>
      </c>
      <c r="B187" s="76" t="s">
        <v>569</v>
      </c>
      <c r="C187" s="80">
        <v>0</v>
      </c>
      <c r="D187" s="83">
        <f t="shared" si="1"/>
        <v>0</v>
      </c>
    </row>
    <row r="188" spans="1:4">
      <c r="A188" s="78">
        <v>5514</v>
      </c>
      <c r="B188" s="76" t="s">
        <v>570</v>
      </c>
      <c r="C188" s="80">
        <v>0</v>
      </c>
      <c r="D188" s="83">
        <f t="shared" si="1"/>
        <v>0</v>
      </c>
    </row>
    <row r="189" spans="1:4">
      <c r="A189" s="78">
        <v>5515</v>
      </c>
      <c r="B189" s="76" t="s">
        <v>571</v>
      </c>
      <c r="C189" s="80">
        <v>0</v>
      </c>
      <c r="D189" s="83">
        <f t="shared" si="1"/>
        <v>0</v>
      </c>
    </row>
    <row r="190" spans="1:4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4">
      <c r="A191" s="78">
        <v>5517</v>
      </c>
      <c r="B191" s="76" t="s">
        <v>573</v>
      </c>
      <c r="C191" s="80">
        <v>0</v>
      </c>
      <c r="D191" s="83">
        <f t="shared" si="1"/>
        <v>0</v>
      </c>
    </row>
    <row r="192" spans="1:4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>
      <c r="A193" s="78">
        <v>5520</v>
      </c>
      <c r="B193" s="76" t="s">
        <v>131</v>
      </c>
      <c r="C193" s="80">
        <v>0</v>
      </c>
      <c r="D193" s="83">
        <f t="shared" si="1"/>
        <v>0</v>
      </c>
    </row>
    <row r="194" spans="1:4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>
      <c r="A196" s="78">
        <v>5530</v>
      </c>
      <c r="B196" s="76" t="s">
        <v>576</v>
      </c>
      <c r="C196" s="80">
        <v>0</v>
      </c>
      <c r="D196" s="83">
        <f t="shared" si="1"/>
        <v>0</v>
      </c>
    </row>
    <row r="197" spans="1:4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>
      <c r="A202" s="78">
        <v>5540</v>
      </c>
      <c r="B202" s="76" t="s">
        <v>582</v>
      </c>
      <c r="C202" s="80">
        <v>0</v>
      </c>
      <c r="D202" s="83">
        <f t="shared" si="1"/>
        <v>0</v>
      </c>
    </row>
    <row r="203" spans="1:4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>
      <c r="A204" s="78">
        <v>5550</v>
      </c>
      <c r="B204" s="76" t="s">
        <v>583</v>
      </c>
      <c r="C204" s="80">
        <v>0</v>
      </c>
      <c r="D204" s="83">
        <f t="shared" si="1"/>
        <v>0</v>
      </c>
    </row>
    <row r="205" spans="1:4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>
      <c r="A206" s="78">
        <v>5590</v>
      </c>
      <c r="B206" s="76" t="s">
        <v>584</v>
      </c>
      <c r="C206" s="80">
        <v>0</v>
      </c>
      <c r="D206" s="83">
        <f t="shared" si="1"/>
        <v>0</v>
      </c>
    </row>
    <row r="207" spans="1:4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>
      <c r="A214" s="78">
        <v>5599</v>
      </c>
      <c r="B214" s="76" t="s">
        <v>591</v>
      </c>
      <c r="C214" s="80">
        <v>0</v>
      </c>
      <c r="D214" s="83">
        <f t="shared" si="1"/>
        <v>0</v>
      </c>
    </row>
    <row r="215" spans="1:4">
      <c r="A215" s="78">
        <v>5600</v>
      </c>
      <c r="B215" s="76" t="s">
        <v>126</v>
      </c>
      <c r="C215" s="80">
        <v>0</v>
      </c>
      <c r="D215" s="83">
        <f t="shared" si="1"/>
        <v>0</v>
      </c>
    </row>
    <row r="216" spans="1:4">
      <c r="A216" s="78">
        <v>5610</v>
      </c>
      <c r="B216" s="76" t="s">
        <v>592</v>
      </c>
      <c r="C216" s="80">
        <v>0</v>
      </c>
      <c r="D216" s="83">
        <f t="shared" si="1"/>
        <v>0</v>
      </c>
    </row>
    <row r="217" spans="1:4">
      <c r="A217" s="78">
        <v>5611</v>
      </c>
      <c r="B217" s="76" t="s">
        <v>593</v>
      </c>
      <c r="C217" s="80">
        <v>0</v>
      </c>
      <c r="D217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ignoredErrors>
    <ignoredError sqref="D96:D100 D102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/>
  <cols>
    <col min="1" max="1" width="11.42578125" style="34"/>
    <col min="2" max="2" width="124.28515625" style="3" customWidth="1"/>
    <col min="3" max="16384" width="12.42578125" style="3"/>
  </cols>
  <sheetData>
    <row r="1" spans="1:2" s="4" customFormat="1">
      <c r="B1" s="31"/>
    </row>
    <row r="2" spans="1:2" ht="15" customHeight="1">
      <c r="A2" s="56" t="s">
        <v>282</v>
      </c>
      <c r="B2" s="53" t="s">
        <v>92</v>
      </c>
    </row>
    <row r="3" spans="1:2">
      <c r="A3" s="66"/>
      <c r="B3" s="7"/>
    </row>
    <row r="4" spans="1:2" ht="14.1" customHeight="1">
      <c r="A4" s="64" t="s">
        <v>122</v>
      </c>
      <c r="B4" s="57" t="s">
        <v>125</v>
      </c>
    </row>
    <row r="5" spans="1:2" ht="14.1" customHeight="1">
      <c r="A5" s="66"/>
      <c r="B5" s="57" t="s">
        <v>93</v>
      </c>
    </row>
    <row r="6" spans="1:2" ht="14.1" customHeight="1">
      <c r="A6" s="66"/>
      <c r="B6" s="57" t="s">
        <v>236</v>
      </c>
    </row>
    <row r="7" spans="1:2" ht="14.1" customHeight="1">
      <c r="A7" s="66"/>
      <c r="B7" s="58" t="s">
        <v>107</v>
      </c>
    </row>
    <row r="8" spans="1:2">
      <c r="A8" s="66"/>
      <c r="B8" s="5"/>
    </row>
    <row r="9" spans="1:2" ht="15" customHeight="1">
      <c r="A9" s="64" t="s">
        <v>123</v>
      </c>
      <c r="B9" s="54" t="s">
        <v>238</v>
      </c>
    </row>
    <row r="10" spans="1:2" ht="24.95" customHeight="1">
      <c r="A10" s="66"/>
      <c r="B10" s="55" t="s">
        <v>114</v>
      </c>
    </row>
    <row r="11" spans="1:2" ht="15" customHeight="1">
      <c r="A11" s="66"/>
      <c r="B11" s="67" t="s">
        <v>107</v>
      </c>
    </row>
    <row r="12" spans="1:2">
      <c r="A12" s="66"/>
      <c r="B12" s="68"/>
    </row>
    <row r="13" spans="1:2" ht="15" customHeight="1">
      <c r="A13" s="64" t="s">
        <v>124</v>
      </c>
      <c r="B13" s="46" t="s">
        <v>115</v>
      </c>
    </row>
    <row r="14" spans="1:2" ht="15" customHeight="1">
      <c r="A14" s="66"/>
      <c r="B14" s="46" t="s">
        <v>116</v>
      </c>
    </row>
    <row r="15" spans="1:2">
      <c r="A15" s="66"/>
      <c r="B15" s="68"/>
    </row>
    <row r="16" spans="1:2">
      <c r="A16" s="66"/>
      <c r="B16" s="68"/>
    </row>
    <row r="17" spans="1:2">
      <c r="A17" s="66"/>
      <c r="B17" s="32"/>
    </row>
    <row r="18" spans="1:2">
      <c r="A18" s="66"/>
      <c r="B18" s="32"/>
    </row>
    <row r="19" spans="1:2">
      <c r="A19" s="66"/>
      <c r="B19" s="32"/>
    </row>
    <row r="20" spans="1:2">
      <c r="A20" s="66"/>
      <c r="B20" s="32"/>
    </row>
    <row r="21" spans="1:2">
      <c r="A21" s="66"/>
      <c r="B21" s="32"/>
    </row>
    <row r="22" spans="1:2">
      <c r="A22" s="66"/>
      <c r="B22" s="32"/>
    </row>
    <row r="23" spans="1:2">
      <c r="A23" s="66"/>
      <c r="B23" s="32"/>
    </row>
    <row r="24" spans="1:2">
      <c r="A24" s="66"/>
      <c r="B24" s="32"/>
    </row>
    <row r="25" spans="1:2">
      <c r="A25" s="66"/>
      <c r="B25" s="32"/>
    </row>
    <row r="26" spans="1:2">
      <c r="A26" s="66"/>
      <c r="B26" s="32"/>
    </row>
    <row r="27" spans="1:2">
      <c r="A27" s="66"/>
      <c r="B27" s="32"/>
    </row>
    <row r="28" spans="1:2">
      <c r="A28" s="66"/>
      <c r="B28" s="32"/>
    </row>
    <row r="29" spans="1:2">
      <c r="A29" s="66"/>
      <c r="B29" s="32"/>
    </row>
    <row r="30" spans="1:2">
      <c r="A30" s="66"/>
      <c r="B30" s="32"/>
    </row>
    <row r="31" spans="1:2">
      <c r="A31" s="66"/>
      <c r="B31" s="32"/>
    </row>
    <row r="32" spans="1:2">
      <c r="A32" s="66"/>
      <c r="B32" s="32"/>
    </row>
    <row r="33" spans="1:2">
      <c r="A33" s="66"/>
      <c r="B33" s="32"/>
    </row>
    <row r="34" spans="1:2">
      <c r="B34" s="32"/>
    </row>
    <row r="35" spans="1:2">
      <c r="B35" s="32"/>
    </row>
    <row r="36" spans="1:2">
      <c r="B36" s="32"/>
    </row>
    <row r="37" spans="1:2">
      <c r="B37" s="32"/>
    </row>
    <row r="38" spans="1:2">
      <c r="B38" s="32"/>
    </row>
    <row r="39" spans="1:2">
      <c r="B39" s="32"/>
    </row>
    <row r="40" spans="1:2">
      <c r="B40" s="32"/>
    </row>
    <row r="41" spans="1:2">
      <c r="B41" s="32"/>
    </row>
    <row r="42" spans="1:2">
      <c r="B42" s="32"/>
    </row>
    <row r="43" spans="1:2">
      <c r="B43" s="32"/>
    </row>
    <row r="44" spans="1:2">
      <c r="B44" s="32"/>
    </row>
    <row r="45" spans="1:2">
      <c r="B45" s="32"/>
    </row>
    <row r="46" spans="1:2">
      <c r="B46" s="32"/>
    </row>
    <row r="47" spans="1:2">
      <c r="B47" s="32"/>
    </row>
    <row r="48" spans="1:2">
      <c r="B48" s="32"/>
    </row>
    <row r="49" spans="2:2">
      <c r="B49" s="32"/>
    </row>
    <row r="50" spans="2:2">
      <c r="B50" s="32"/>
    </row>
    <row r="51" spans="2:2">
      <c r="B51" s="32"/>
    </row>
    <row r="52" spans="2:2">
      <c r="B52" s="32"/>
    </row>
    <row r="53" spans="2:2">
      <c r="B53" s="32"/>
    </row>
    <row r="54" spans="2:2">
      <c r="B54" s="32"/>
    </row>
    <row r="55" spans="2:2">
      <c r="B55" s="32"/>
    </row>
    <row r="56" spans="2:2">
      <c r="B56" s="32"/>
    </row>
    <row r="57" spans="2:2">
      <c r="B57" s="32"/>
    </row>
    <row r="58" spans="2:2">
      <c r="B58" s="32"/>
    </row>
    <row r="59" spans="2:2">
      <c r="B59" s="32"/>
    </row>
    <row r="60" spans="2:2">
      <c r="B60" s="32"/>
    </row>
    <row r="61" spans="2:2">
      <c r="B61" s="32"/>
    </row>
    <row r="62" spans="2:2">
      <c r="B62" s="32"/>
    </row>
    <row r="63" spans="2:2">
      <c r="B63" s="32"/>
    </row>
    <row r="64" spans="2:2">
      <c r="B64" s="32"/>
    </row>
    <row r="65" spans="2:2">
      <c r="B65" s="32"/>
    </row>
    <row r="66" spans="2:2">
      <c r="B66" s="32"/>
    </row>
    <row r="67" spans="2:2">
      <c r="B67" s="32"/>
    </row>
    <row r="68" spans="2:2">
      <c r="B68" s="32"/>
    </row>
    <row r="69" spans="2:2">
      <c r="B69" s="32"/>
    </row>
    <row r="70" spans="2: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C14" sqref="C14:C16"/>
    </sheetView>
  </sheetViews>
  <sheetFormatPr baseColWidth="10" defaultColWidth="9.140625" defaultRowHeight="11.25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>
      <c r="A1" s="153" t="str">
        <f>ESF!A1</f>
        <v xml:space="preserve">Instituto Municipal de Vivienda de Irapuato, Gto. </v>
      </c>
      <c r="B1" s="153"/>
      <c r="C1" s="153"/>
      <c r="D1" s="84" t="s">
        <v>288</v>
      </c>
      <c r="E1" s="85">
        <f>ESF!H1</f>
        <v>2018</v>
      </c>
    </row>
    <row r="2" spans="1:5" ht="18.95" customHeight="1">
      <c r="A2" s="153" t="s">
        <v>594</v>
      </c>
      <c r="B2" s="153"/>
      <c r="C2" s="153"/>
      <c r="D2" s="84" t="s">
        <v>290</v>
      </c>
      <c r="E2" s="85" t="str">
        <f>ESF!H2</f>
        <v>Trimestral</v>
      </c>
    </row>
    <row r="3" spans="1:5" ht="18.95" customHeight="1">
      <c r="A3" s="153" t="str">
        <f>ESF!A3</f>
        <v>Correspondiente del 01 de Enero al 30 de Junio 2018</v>
      </c>
      <c r="B3" s="153"/>
      <c r="C3" s="153"/>
      <c r="D3" s="84" t="s">
        <v>292</v>
      </c>
      <c r="E3" s="85">
        <f>ESF!H3</f>
        <v>2</v>
      </c>
    </row>
    <row r="5" spans="1:5">
      <c r="A5" s="87" t="s">
        <v>293</v>
      </c>
      <c r="B5" s="88"/>
      <c r="C5" s="88"/>
      <c r="D5" s="88"/>
      <c r="E5" s="88"/>
    </row>
    <row r="6" spans="1:5">
      <c r="A6" s="88" t="s">
        <v>264</v>
      </c>
      <c r="B6" s="88"/>
      <c r="C6" s="88"/>
      <c r="D6" s="88"/>
      <c r="E6" s="88"/>
    </row>
    <row r="7" spans="1:5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>
      <c r="A8" s="90">
        <v>3110</v>
      </c>
      <c r="B8" s="86" t="s">
        <v>455</v>
      </c>
      <c r="C8" s="91">
        <v>-95937711.010000005</v>
      </c>
      <c r="D8" s="86" t="s">
        <v>636</v>
      </c>
      <c r="E8" s="86" t="s">
        <v>637</v>
      </c>
    </row>
    <row r="9" spans="1:5">
      <c r="A9" s="90">
        <v>3120</v>
      </c>
      <c r="B9" s="86" t="s">
        <v>595</v>
      </c>
      <c r="C9" s="91">
        <v>0</v>
      </c>
    </row>
    <row r="10" spans="1:5">
      <c r="A10" s="90">
        <v>3130</v>
      </c>
      <c r="B10" s="86" t="s">
        <v>596</v>
      </c>
      <c r="C10" s="91">
        <v>0</v>
      </c>
    </row>
    <row r="12" spans="1:5">
      <c r="A12" s="88" t="s">
        <v>266</v>
      </c>
      <c r="B12" s="88"/>
      <c r="C12" s="88"/>
      <c r="D12" s="88"/>
      <c r="E12" s="88"/>
    </row>
    <row r="13" spans="1:5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>
      <c r="A14" s="90">
        <v>3210</v>
      </c>
      <c r="B14" s="86" t="s">
        <v>598</v>
      </c>
      <c r="C14" s="91">
        <v>3746742</v>
      </c>
      <c r="D14" s="86" t="s">
        <v>637</v>
      </c>
    </row>
    <row r="15" spans="1:5">
      <c r="A15" s="90">
        <v>3220</v>
      </c>
      <c r="B15" s="86" t="s">
        <v>599</v>
      </c>
      <c r="C15" s="91">
        <v>-6537366.5</v>
      </c>
      <c r="D15" s="86" t="s">
        <v>637</v>
      </c>
    </row>
    <row r="16" spans="1:5">
      <c r="A16" s="90">
        <v>3230</v>
      </c>
      <c r="B16" s="86" t="s">
        <v>600</v>
      </c>
      <c r="C16" s="91">
        <f>SUM(C17:C20)</f>
        <v>-758619.35</v>
      </c>
      <c r="D16" s="86" t="s">
        <v>637</v>
      </c>
    </row>
    <row r="17" spans="1:3">
      <c r="A17" s="90">
        <v>3231</v>
      </c>
      <c r="B17" s="86" t="s">
        <v>601</v>
      </c>
      <c r="C17" s="91">
        <v>-758619.35</v>
      </c>
    </row>
    <row r="18" spans="1:3">
      <c r="A18" s="90">
        <v>3232</v>
      </c>
      <c r="B18" s="86" t="s">
        <v>602</v>
      </c>
      <c r="C18" s="91">
        <v>0</v>
      </c>
    </row>
    <row r="19" spans="1:3">
      <c r="A19" s="90">
        <v>3233</v>
      </c>
      <c r="B19" s="86" t="s">
        <v>603</v>
      </c>
      <c r="C19" s="91">
        <v>0</v>
      </c>
    </row>
    <row r="20" spans="1:3">
      <c r="A20" s="90">
        <v>3239</v>
      </c>
      <c r="B20" s="86" t="s">
        <v>604</v>
      </c>
      <c r="C20" s="91">
        <v>0</v>
      </c>
    </row>
    <row r="21" spans="1:3">
      <c r="A21" s="90">
        <v>3240</v>
      </c>
      <c r="B21" s="86" t="s">
        <v>605</v>
      </c>
      <c r="C21" s="91">
        <v>0</v>
      </c>
    </row>
    <row r="22" spans="1:3">
      <c r="A22" s="90">
        <v>3241</v>
      </c>
      <c r="B22" s="86" t="s">
        <v>606</v>
      </c>
      <c r="C22" s="91">
        <v>0</v>
      </c>
    </row>
    <row r="23" spans="1:3">
      <c r="A23" s="90">
        <v>3242</v>
      </c>
      <c r="B23" s="86" t="s">
        <v>607</v>
      </c>
      <c r="C23" s="91">
        <v>0</v>
      </c>
    </row>
    <row r="24" spans="1:3">
      <c r="A24" s="90">
        <v>3243</v>
      </c>
      <c r="B24" s="86" t="s">
        <v>608</v>
      </c>
      <c r="C24" s="91">
        <v>0</v>
      </c>
    </row>
    <row r="25" spans="1:3">
      <c r="A25" s="90">
        <v>3250</v>
      </c>
      <c r="B25" s="86" t="s">
        <v>609</v>
      </c>
      <c r="C25" s="91">
        <v>0</v>
      </c>
    </row>
    <row r="26" spans="1:3">
      <c r="A26" s="90">
        <v>3251</v>
      </c>
      <c r="B26" s="86" t="s">
        <v>610</v>
      </c>
      <c r="C26" s="91">
        <v>0</v>
      </c>
    </row>
    <row r="27" spans="1:3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>
      <c r="A2" s="56" t="s">
        <v>282</v>
      </c>
      <c r="B2" s="53" t="s">
        <v>92</v>
      </c>
    </row>
    <row r="3" spans="1:2">
      <c r="B3" s="33"/>
    </row>
    <row r="4" spans="1:2" ht="15" customHeight="1">
      <c r="A4" s="64" t="s">
        <v>27</v>
      </c>
      <c r="B4" s="57" t="s">
        <v>125</v>
      </c>
    </row>
    <row r="5" spans="1:2" ht="15" customHeight="1">
      <c r="A5" s="64" t="s">
        <v>29</v>
      </c>
      <c r="B5" s="57" t="s">
        <v>93</v>
      </c>
    </row>
    <row r="6" spans="1:2" ht="15" customHeight="1">
      <c r="B6" s="57" t="s">
        <v>265</v>
      </c>
    </row>
    <row r="7" spans="1:2" ht="15" customHeight="1">
      <c r="B7" s="57" t="s">
        <v>117</v>
      </c>
    </row>
    <row r="8" spans="1:2" ht="15" customHeight="1">
      <c r="B8" s="58" t="s">
        <v>118</v>
      </c>
    </row>
    <row r="9" spans="1: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80"/>
  <sheetViews>
    <sheetView topLeftCell="A34" workbookViewId="0">
      <selection activeCell="C30" sqref="C30"/>
    </sheetView>
  </sheetViews>
  <sheetFormatPr baseColWidth="10" defaultColWidth="9.140625" defaultRowHeight="11.25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>
      <c r="A1" s="154" t="str">
        <f>ESF!A1</f>
        <v xml:space="preserve">Instituto Municipal de Vivienda de Irapuato, Gto. </v>
      </c>
      <c r="B1" s="154"/>
      <c r="C1" s="154"/>
      <c r="D1" s="84" t="s">
        <v>288</v>
      </c>
      <c r="E1" s="85">
        <f>ESF!H1</f>
        <v>2018</v>
      </c>
    </row>
    <row r="2" spans="1:5" s="92" customFormat="1" ht="18.95" customHeight="1">
      <c r="A2" s="154" t="s">
        <v>612</v>
      </c>
      <c r="B2" s="154"/>
      <c r="C2" s="154"/>
      <c r="D2" s="84" t="s">
        <v>290</v>
      </c>
      <c r="E2" s="85" t="str">
        <f>ESF!H2</f>
        <v>Trimestral</v>
      </c>
    </row>
    <row r="3" spans="1:5" s="92" customFormat="1" ht="18.95" customHeight="1">
      <c r="A3" s="154" t="str">
        <f>ESF!A3</f>
        <v>Correspondiente del 01 de Enero al 30 de Junio 2018</v>
      </c>
      <c r="B3" s="154"/>
      <c r="C3" s="154"/>
      <c r="D3" s="84" t="s">
        <v>292</v>
      </c>
      <c r="E3" s="85">
        <f>ESF!H3</f>
        <v>2</v>
      </c>
    </row>
    <row r="4" spans="1:5">
      <c r="A4" s="87" t="s">
        <v>293</v>
      </c>
      <c r="B4" s="88"/>
      <c r="C4" s="88"/>
      <c r="D4" s="88"/>
      <c r="E4" s="88"/>
    </row>
    <row r="6" spans="1:5">
      <c r="A6" s="88" t="s">
        <v>267</v>
      </c>
      <c r="B6" s="88"/>
      <c r="C6" s="88"/>
      <c r="D6" s="88"/>
      <c r="E6" s="88"/>
    </row>
    <row r="7" spans="1:5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>
      <c r="A8" s="90">
        <v>1111</v>
      </c>
      <c r="B8" s="86" t="s">
        <v>613</v>
      </c>
      <c r="C8" s="91">
        <v>0</v>
      </c>
      <c r="D8" s="91">
        <v>0</v>
      </c>
    </row>
    <row r="9" spans="1:5">
      <c r="A9" s="90">
        <v>1112</v>
      </c>
      <c r="B9" s="86" t="s">
        <v>614</v>
      </c>
      <c r="C9" s="91">
        <v>0</v>
      </c>
      <c r="D9" s="91">
        <v>0</v>
      </c>
    </row>
    <row r="10" spans="1:5">
      <c r="A10" s="90">
        <v>1113</v>
      </c>
      <c r="B10" s="86" t="s">
        <v>615</v>
      </c>
      <c r="C10" s="91">
        <v>10698173.27</v>
      </c>
      <c r="D10" s="91">
        <v>15909656.609999999</v>
      </c>
    </row>
    <row r="11" spans="1:5">
      <c r="A11" s="90">
        <v>1114</v>
      </c>
      <c r="B11" s="86" t="s">
        <v>294</v>
      </c>
      <c r="C11" s="91">
        <v>2660332.0699999998</v>
      </c>
      <c r="D11" s="91">
        <v>2611989.02</v>
      </c>
    </row>
    <row r="12" spans="1:5">
      <c r="A12" s="90">
        <v>1115</v>
      </c>
      <c r="B12" s="86" t="s">
        <v>295</v>
      </c>
      <c r="C12" s="91">
        <v>0</v>
      </c>
      <c r="D12" s="91">
        <v>0</v>
      </c>
    </row>
    <row r="13" spans="1:5">
      <c r="A13" s="90">
        <v>1116</v>
      </c>
      <c r="B13" s="86" t="s">
        <v>616</v>
      </c>
      <c r="C13" s="91">
        <v>0</v>
      </c>
      <c r="D13" s="91">
        <v>0</v>
      </c>
    </row>
    <row r="14" spans="1:5">
      <c r="A14" s="90">
        <v>1119</v>
      </c>
      <c r="B14" s="86" t="s">
        <v>617</v>
      </c>
      <c r="C14" s="91">
        <v>0</v>
      </c>
      <c r="D14" s="91">
        <v>0</v>
      </c>
    </row>
    <row r="15" spans="1:5">
      <c r="A15" s="90">
        <v>1110</v>
      </c>
      <c r="B15" s="86" t="s">
        <v>618</v>
      </c>
      <c r="C15" s="91">
        <v>0</v>
      </c>
      <c r="D15" s="91">
        <v>0</v>
      </c>
    </row>
    <row r="18" spans="1:5">
      <c r="A18" s="88" t="s">
        <v>268</v>
      </c>
      <c r="B18" s="88"/>
      <c r="C18" s="88"/>
      <c r="D18" s="88"/>
      <c r="E18" s="88"/>
    </row>
    <row r="19" spans="1:5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>
      <c r="A20" s="90">
        <v>1230</v>
      </c>
      <c r="B20" s="86" t="s">
        <v>328</v>
      </c>
      <c r="C20" s="91">
        <f>SUM(C21:C27)</f>
        <v>0</v>
      </c>
    </row>
    <row r="21" spans="1:5">
      <c r="A21" s="90">
        <v>1231</v>
      </c>
      <c r="B21" s="86" t="s">
        <v>329</v>
      </c>
      <c r="C21" s="91">
        <v>0</v>
      </c>
    </row>
    <row r="22" spans="1:5">
      <c r="A22" s="90">
        <v>1232</v>
      </c>
      <c r="B22" s="86" t="s">
        <v>330</v>
      </c>
      <c r="C22" s="91">
        <v>0</v>
      </c>
    </row>
    <row r="23" spans="1:5">
      <c r="A23" s="90">
        <v>1233</v>
      </c>
      <c r="B23" s="86" t="s">
        <v>331</v>
      </c>
      <c r="C23" s="91">
        <v>0</v>
      </c>
    </row>
    <row r="24" spans="1:5">
      <c r="A24" s="90">
        <v>1234</v>
      </c>
      <c r="B24" s="86" t="s">
        <v>332</v>
      </c>
      <c r="C24" s="91">
        <v>0</v>
      </c>
    </row>
    <row r="25" spans="1:5">
      <c r="A25" s="90">
        <v>1235</v>
      </c>
      <c r="B25" s="86" t="s">
        <v>333</v>
      </c>
      <c r="C25" s="91">
        <v>0</v>
      </c>
    </row>
    <row r="26" spans="1:5">
      <c r="A26" s="90">
        <v>1236</v>
      </c>
      <c r="B26" s="86" t="s">
        <v>334</v>
      </c>
      <c r="C26" s="91">
        <v>0</v>
      </c>
    </row>
    <row r="27" spans="1:5">
      <c r="A27" s="90">
        <v>1239</v>
      </c>
      <c r="B27" s="86" t="s">
        <v>335</v>
      </c>
      <c r="C27" s="91">
        <v>0</v>
      </c>
    </row>
    <row r="28" spans="1:5">
      <c r="A28" s="90">
        <v>1240</v>
      </c>
      <c r="B28" s="86" t="s">
        <v>336</v>
      </c>
      <c r="C28" s="91">
        <f>SUM(C29:C36)</f>
        <v>9868.67</v>
      </c>
    </row>
    <row r="29" spans="1:5">
      <c r="A29" s="90">
        <v>1241</v>
      </c>
      <c r="B29" s="86" t="s">
        <v>337</v>
      </c>
      <c r="C29" s="91">
        <v>2309.3000000000002</v>
      </c>
    </row>
    <row r="30" spans="1:5">
      <c r="A30" s="90">
        <v>1242</v>
      </c>
      <c r="B30" s="86" t="s">
        <v>338</v>
      </c>
      <c r="C30" s="91">
        <v>7559.37</v>
      </c>
    </row>
    <row r="31" spans="1:5">
      <c r="A31" s="90">
        <v>1243</v>
      </c>
      <c r="B31" s="86" t="s">
        <v>339</v>
      </c>
      <c r="C31" s="91">
        <v>0</v>
      </c>
    </row>
    <row r="32" spans="1:5">
      <c r="A32" s="90">
        <v>1244</v>
      </c>
      <c r="B32" s="86" t="s">
        <v>340</v>
      </c>
      <c r="C32" s="91">
        <v>0</v>
      </c>
    </row>
    <row r="33" spans="1:5">
      <c r="A33" s="90">
        <v>1245</v>
      </c>
      <c r="B33" s="86" t="s">
        <v>341</v>
      </c>
      <c r="C33" s="91">
        <v>0</v>
      </c>
    </row>
    <row r="34" spans="1:5">
      <c r="A34" s="90">
        <v>1246</v>
      </c>
      <c r="B34" s="86" t="s">
        <v>342</v>
      </c>
      <c r="C34" s="91">
        <v>0</v>
      </c>
    </row>
    <row r="35" spans="1:5">
      <c r="A35" s="90">
        <v>1247</v>
      </c>
      <c r="B35" s="86" t="s">
        <v>343</v>
      </c>
      <c r="C35" s="91">
        <v>0</v>
      </c>
    </row>
    <row r="36" spans="1:5">
      <c r="A36" s="90">
        <v>1248</v>
      </c>
      <c r="B36" s="86" t="s">
        <v>344</v>
      </c>
      <c r="C36" s="91">
        <v>0</v>
      </c>
    </row>
    <row r="37" spans="1:5">
      <c r="A37" s="90">
        <v>1250</v>
      </c>
      <c r="B37" s="86" t="s">
        <v>346</v>
      </c>
      <c r="C37" s="91">
        <v>0</v>
      </c>
    </row>
    <row r="38" spans="1:5">
      <c r="A38" s="90">
        <v>1251</v>
      </c>
      <c r="B38" s="86" t="s">
        <v>347</v>
      </c>
      <c r="C38" s="91">
        <v>0</v>
      </c>
    </row>
    <row r="39" spans="1:5">
      <c r="A39" s="90">
        <v>1252</v>
      </c>
      <c r="B39" s="86" t="s">
        <v>348</v>
      </c>
      <c r="C39" s="91">
        <v>0</v>
      </c>
    </row>
    <row r="40" spans="1:5">
      <c r="A40" s="90">
        <v>1253</v>
      </c>
      <c r="B40" s="86" t="s">
        <v>349</v>
      </c>
      <c r="C40" s="91">
        <v>0</v>
      </c>
    </row>
    <row r="41" spans="1:5">
      <c r="A41" s="90">
        <v>1254</v>
      </c>
      <c r="B41" s="86" t="s">
        <v>350</v>
      </c>
      <c r="C41" s="91">
        <v>0</v>
      </c>
    </row>
    <row r="42" spans="1:5">
      <c r="A42" s="90">
        <v>1259</v>
      </c>
      <c r="B42" s="86" t="s">
        <v>351</v>
      </c>
      <c r="C42" s="91">
        <v>0</v>
      </c>
    </row>
    <row r="44" spans="1:5">
      <c r="A44" s="88" t="s">
        <v>276</v>
      </c>
      <c r="B44" s="88"/>
      <c r="C44" s="88"/>
      <c r="D44" s="88"/>
      <c r="E44" s="88"/>
    </row>
    <row r="45" spans="1:5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>
      <c r="A46" s="90">
        <v>5500</v>
      </c>
      <c r="B46" s="86" t="s">
        <v>565</v>
      </c>
      <c r="C46" s="91">
        <v>0</v>
      </c>
      <c r="D46" s="91">
        <v>0</v>
      </c>
    </row>
    <row r="47" spans="1:5">
      <c r="A47" s="90">
        <v>5510</v>
      </c>
      <c r="B47" s="86" t="s">
        <v>566</v>
      </c>
      <c r="C47" s="91">
        <v>0</v>
      </c>
      <c r="D47" s="91">
        <v>0</v>
      </c>
    </row>
    <row r="48" spans="1:5">
      <c r="A48" s="90">
        <v>5511</v>
      </c>
      <c r="B48" s="86" t="s">
        <v>567</v>
      </c>
      <c r="C48" s="91">
        <v>0</v>
      </c>
      <c r="D48" s="91">
        <v>0</v>
      </c>
    </row>
    <row r="49" spans="1:4">
      <c r="A49" s="90">
        <v>5512</v>
      </c>
      <c r="B49" s="86" t="s">
        <v>568</v>
      </c>
      <c r="C49" s="91">
        <v>0</v>
      </c>
      <c r="D49" s="91">
        <v>0</v>
      </c>
    </row>
    <row r="50" spans="1:4">
      <c r="A50" s="90">
        <v>5513</v>
      </c>
      <c r="B50" s="86" t="s">
        <v>569</v>
      </c>
      <c r="C50" s="91">
        <v>0</v>
      </c>
      <c r="D50" s="91">
        <v>0</v>
      </c>
    </row>
    <row r="51" spans="1:4">
      <c r="A51" s="90">
        <v>5514</v>
      </c>
      <c r="B51" s="86" t="s">
        <v>570</v>
      </c>
      <c r="C51" s="91">
        <v>0</v>
      </c>
      <c r="D51" s="91">
        <v>0</v>
      </c>
    </row>
    <row r="52" spans="1:4">
      <c r="A52" s="90">
        <v>5515</v>
      </c>
      <c r="B52" s="86" t="s">
        <v>571</v>
      </c>
      <c r="C52" s="91">
        <v>0</v>
      </c>
      <c r="D52" s="91">
        <v>0</v>
      </c>
    </row>
    <row r="53" spans="1:4">
      <c r="A53" s="90">
        <v>5516</v>
      </c>
      <c r="B53" s="86" t="s">
        <v>572</v>
      </c>
      <c r="C53" s="91">
        <v>0</v>
      </c>
      <c r="D53" s="91">
        <v>0</v>
      </c>
    </row>
    <row r="54" spans="1:4">
      <c r="A54" s="90">
        <v>5517</v>
      </c>
      <c r="B54" s="86" t="s">
        <v>573</v>
      </c>
      <c r="C54" s="91">
        <v>0</v>
      </c>
      <c r="D54" s="91">
        <v>0</v>
      </c>
    </row>
    <row r="55" spans="1:4">
      <c r="A55" s="90">
        <v>5518</v>
      </c>
      <c r="B55" s="86" t="s">
        <v>132</v>
      </c>
      <c r="C55" s="91">
        <v>0</v>
      </c>
      <c r="D55" s="91">
        <v>0</v>
      </c>
    </row>
    <row r="56" spans="1:4">
      <c r="A56" s="90">
        <v>5520</v>
      </c>
      <c r="B56" s="86" t="s">
        <v>131</v>
      </c>
      <c r="C56" s="91">
        <v>0</v>
      </c>
      <c r="D56" s="91">
        <v>0</v>
      </c>
    </row>
    <row r="57" spans="1:4">
      <c r="A57" s="90">
        <v>5521</v>
      </c>
      <c r="B57" s="86" t="s">
        <v>574</v>
      </c>
      <c r="C57" s="91">
        <v>0</v>
      </c>
      <c r="D57" s="91">
        <v>0</v>
      </c>
    </row>
    <row r="58" spans="1:4">
      <c r="A58" s="90">
        <v>5522</v>
      </c>
      <c r="B58" s="86" t="s">
        <v>575</v>
      </c>
      <c r="C58" s="91">
        <v>0</v>
      </c>
      <c r="D58" s="91">
        <v>0</v>
      </c>
    </row>
    <row r="59" spans="1:4">
      <c r="A59" s="90">
        <v>5530</v>
      </c>
      <c r="B59" s="86" t="s">
        <v>576</v>
      </c>
      <c r="C59" s="91">
        <v>0</v>
      </c>
      <c r="D59" s="91">
        <v>0</v>
      </c>
    </row>
    <row r="60" spans="1:4">
      <c r="A60" s="90">
        <v>5531</v>
      </c>
      <c r="B60" s="86" t="s">
        <v>577</v>
      </c>
      <c r="C60" s="91">
        <v>0</v>
      </c>
      <c r="D60" s="91">
        <v>0</v>
      </c>
    </row>
    <row r="61" spans="1:4">
      <c r="A61" s="90">
        <v>5532</v>
      </c>
      <c r="B61" s="86" t="s">
        <v>578</v>
      </c>
      <c r="C61" s="91">
        <v>0</v>
      </c>
      <c r="D61" s="91">
        <v>0</v>
      </c>
    </row>
    <row r="62" spans="1:4">
      <c r="A62" s="90">
        <v>5533</v>
      </c>
      <c r="B62" s="86" t="s">
        <v>579</v>
      </c>
      <c r="C62" s="91">
        <v>0</v>
      </c>
      <c r="D62" s="91">
        <v>0</v>
      </c>
    </row>
    <row r="63" spans="1:4">
      <c r="A63" s="90">
        <v>5534</v>
      </c>
      <c r="B63" s="86" t="s">
        <v>580</v>
      </c>
      <c r="C63" s="91">
        <v>0</v>
      </c>
      <c r="D63" s="91">
        <v>0</v>
      </c>
    </row>
    <row r="64" spans="1:4">
      <c r="A64" s="90">
        <v>5535</v>
      </c>
      <c r="B64" s="86" t="s">
        <v>581</v>
      </c>
      <c r="C64" s="91">
        <v>0</v>
      </c>
      <c r="D64" s="91">
        <v>0</v>
      </c>
    </row>
    <row r="65" spans="1:4">
      <c r="A65" s="90">
        <v>5540</v>
      </c>
      <c r="B65" s="86" t="s">
        <v>582</v>
      </c>
      <c r="C65" s="91">
        <v>0</v>
      </c>
      <c r="D65" s="91">
        <v>0</v>
      </c>
    </row>
    <row r="66" spans="1:4">
      <c r="A66" s="90">
        <v>5541</v>
      </c>
      <c r="B66" s="86" t="s">
        <v>582</v>
      </c>
      <c r="C66" s="91">
        <v>0</v>
      </c>
      <c r="D66" s="91">
        <v>0</v>
      </c>
    </row>
    <row r="67" spans="1:4">
      <c r="A67" s="90">
        <v>5550</v>
      </c>
      <c r="B67" s="86" t="s">
        <v>583</v>
      </c>
      <c r="C67" s="91">
        <v>0</v>
      </c>
      <c r="D67" s="91">
        <v>0</v>
      </c>
    </row>
    <row r="68" spans="1:4">
      <c r="A68" s="90">
        <v>5551</v>
      </c>
      <c r="B68" s="86" t="s">
        <v>583</v>
      </c>
      <c r="C68" s="91">
        <v>0</v>
      </c>
      <c r="D68" s="91">
        <v>0</v>
      </c>
    </row>
    <row r="69" spans="1:4">
      <c r="A69" s="90">
        <v>5590</v>
      </c>
      <c r="B69" s="86" t="s">
        <v>584</v>
      </c>
      <c r="C69" s="91">
        <v>0</v>
      </c>
      <c r="D69" s="91">
        <v>0</v>
      </c>
    </row>
    <row r="70" spans="1:4">
      <c r="A70" s="90">
        <v>5591</v>
      </c>
      <c r="B70" s="86" t="s">
        <v>585</v>
      </c>
      <c r="C70" s="91">
        <v>0</v>
      </c>
      <c r="D70" s="91">
        <v>0</v>
      </c>
    </row>
    <row r="71" spans="1:4">
      <c r="A71" s="90">
        <v>5592</v>
      </c>
      <c r="B71" s="86" t="s">
        <v>586</v>
      </c>
      <c r="C71" s="91">
        <v>0</v>
      </c>
      <c r="D71" s="91">
        <v>0</v>
      </c>
    </row>
    <row r="72" spans="1:4">
      <c r="A72" s="90">
        <v>5593</v>
      </c>
      <c r="B72" s="86" t="s">
        <v>587</v>
      </c>
      <c r="C72" s="91">
        <v>0</v>
      </c>
      <c r="D72" s="91">
        <v>0</v>
      </c>
    </row>
    <row r="73" spans="1:4">
      <c r="A73" s="90">
        <v>5594</v>
      </c>
      <c r="B73" s="86" t="s">
        <v>588</v>
      </c>
      <c r="C73" s="91">
        <v>0</v>
      </c>
      <c r="D73" s="91">
        <v>0</v>
      </c>
    </row>
    <row r="74" spans="1:4">
      <c r="A74" s="90">
        <v>5595</v>
      </c>
      <c r="B74" s="86" t="s">
        <v>589</v>
      </c>
      <c r="C74" s="91">
        <v>0</v>
      </c>
      <c r="D74" s="91">
        <v>0</v>
      </c>
    </row>
    <row r="75" spans="1:4">
      <c r="A75" s="90">
        <v>5596</v>
      </c>
      <c r="B75" s="86" t="s">
        <v>482</v>
      </c>
      <c r="C75" s="91">
        <v>0</v>
      </c>
      <c r="D75" s="91">
        <v>0</v>
      </c>
    </row>
    <row r="76" spans="1:4">
      <c r="A76" s="90">
        <v>5597</v>
      </c>
      <c r="B76" s="86" t="s">
        <v>590</v>
      </c>
      <c r="C76" s="91">
        <v>0</v>
      </c>
      <c r="D76" s="91">
        <v>0</v>
      </c>
    </row>
    <row r="77" spans="1:4">
      <c r="A77" s="90">
        <v>5599</v>
      </c>
      <c r="B77" s="86" t="s">
        <v>591</v>
      </c>
      <c r="C77" s="91">
        <v>0</v>
      </c>
      <c r="D77" s="91">
        <v>0</v>
      </c>
    </row>
    <row r="78" spans="1:4">
      <c r="A78" s="90">
        <v>5600</v>
      </c>
      <c r="B78" s="86" t="s">
        <v>126</v>
      </c>
      <c r="C78" s="91">
        <v>0</v>
      </c>
      <c r="D78" s="91">
        <v>0</v>
      </c>
    </row>
    <row r="79" spans="1:4">
      <c r="A79" s="90">
        <v>5610</v>
      </c>
      <c r="B79" s="86" t="s">
        <v>592</v>
      </c>
      <c r="C79" s="91">
        <v>0</v>
      </c>
      <c r="D79" s="91">
        <v>0</v>
      </c>
    </row>
    <row r="80" spans="1:4">
      <c r="A80" s="90">
        <v>5611</v>
      </c>
      <c r="B80" s="86" t="s">
        <v>593</v>
      </c>
      <c r="C80" s="91">
        <v>0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>
      <c r="A2" s="56" t="s">
        <v>282</v>
      </c>
      <c r="B2" s="53" t="s">
        <v>92</v>
      </c>
    </row>
    <row r="3" spans="1:2">
      <c r="B3" s="7"/>
    </row>
    <row r="4" spans="1:2" ht="14.1" customHeight="1">
      <c r="A4" s="64" t="s">
        <v>31</v>
      </c>
      <c r="B4" s="57" t="s">
        <v>125</v>
      </c>
    </row>
    <row r="5" spans="1:2" ht="14.1" customHeight="1">
      <c r="B5" s="57" t="s">
        <v>93</v>
      </c>
    </row>
    <row r="6" spans="1:2" ht="14.1" customHeight="1">
      <c r="B6" s="57" t="s">
        <v>239</v>
      </c>
    </row>
    <row r="7" spans="1:2" ht="14.1" customHeight="1">
      <c r="B7" s="57" t="s">
        <v>241</v>
      </c>
    </row>
    <row r="8" spans="1:2" ht="14.1" customHeight="1">
      <c r="B8" s="57" t="s">
        <v>106</v>
      </c>
    </row>
    <row r="9" spans="1:2">
      <c r="B9" s="5"/>
    </row>
    <row r="10" spans="1:2" ht="15" customHeight="1">
      <c r="A10" s="64" t="s">
        <v>33</v>
      </c>
      <c r="B10" s="54" t="s">
        <v>240</v>
      </c>
    </row>
    <row r="11" spans="1:2" ht="15" customHeight="1">
      <c r="B11" s="54" t="s">
        <v>119</v>
      </c>
    </row>
    <row r="12" spans="1:2" ht="15" customHeight="1">
      <c r="B12" s="69" t="s">
        <v>287</v>
      </c>
    </row>
    <row r="13" spans="1:2">
      <c r="B13" s="68"/>
    </row>
    <row r="14" spans="1:2" ht="15" customHeight="1">
      <c r="A14" s="64" t="s">
        <v>120</v>
      </c>
      <c r="B14" s="57" t="s">
        <v>239</v>
      </c>
    </row>
    <row r="15" spans="1:2" ht="15" customHeight="1">
      <c r="B15" s="57" t="s">
        <v>241</v>
      </c>
    </row>
    <row r="16" spans="1:2">
      <c r="B16" s="68"/>
    </row>
    <row r="17" spans="2: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2018-07-06T20:34:18Z</cp:lastPrinted>
  <dcterms:created xsi:type="dcterms:W3CDTF">2012-12-11T20:36:24Z</dcterms:created>
  <dcterms:modified xsi:type="dcterms:W3CDTF">2018-07-06T20:35:09Z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