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 tabRatio="923" firstSheet="33" activeTab="45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'ESF-08'!$A$7:$H$73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'ESF-02'!$A$1:$H$78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'ESF-08'!$A$1:$F$42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25725"/>
</workbook>
</file>

<file path=xl/calcChain.xml><?xml version="1.0" encoding="utf-8"?>
<calcChain xmlns="http://schemas.openxmlformats.org/spreadsheetml/2006/main">
  <c r="C9" i="53"/>
  <c r="D42" i="51" l="1"/>
  <c r="D41" s="1"/>
  <c r="C42"/>
  <c r="C41" s="1"/>
  <c r="D32"/>
  <c r="C32"/>
  <c r="D30"/>
  <c r="C30"/>
  <c r="D28"/>
  <c r="C28"/>
  <c r="D22"/>
  <c r="C22"/>
  <c r="D19"/>
  <c r="C19"/>
  <c r="D10"/>
  <c r="C10"/>
  <c r="C9" s="1"/>
  <c r="D9"/>
  <c r="C27" i="53" l="1"/>
  <c r="C35" s="1"/>
  <c r="C9" i="52"/>
  <c r="C15"/>
  <c r="C32" i="50"/>
  <c r="C62"/>
  <c r="C162" i="49"/>
  <c r="D162"/>
  <c r="E162"/>
  <c r="C23" i="48"/>
  <c r="D23"/>
  <c r="E23"/>
  <c r="C14" i="47"/>
  <c r="D14"/>
  <c r="E14"/>
  <c r="C109" i="46"/>
  <c r="C14" i="45"/>
  <c r="C45" i="44"/>
  <c r="C89"/>
  <c r="C10" i="43"/>
  <c r="C18"/>
  <c r="C26"/>
  <c r="C10" i="42"/>
  <c r="C18"/>
  <c r="C22" i="41"/>
  <c r="D22"/>
  <c r="E22"/>
  <c r="F22"/>
  <c r="G22"/>
  <c r="C42"/>
  <c r="D42"/>
  <c r="E42"/>
  <c r="F42"/>
  <c r="G42"/>
  <c r="C11" i="40"/>
  <c r="C20"/>
  <c r="C13" i="38"/>
  <c r="D13"/>
  <c r="E13"/>
  <c r="C22"/>
  <c r="D22"/>
  <c r="E22"/>
  <c r="C34"/>
  <c r="D34"/>
  <c r="E34"/>
  <c r="C16" i="37"/>
  <c r="D16"/>
  <c r="E16"/>
  <c r="C30"/>
  <c r="D30"/>
  <c r="E30"/>
  <c r="C40"/>
  <c r="D40"/>
  <c r="E40"/>
  <c r="C50"/>
  <c r="D50"/>
  <c r="E50"/>
  <c r="C63"/>
  <c r="D63"/>
  <c r="E63"/>
  <c r="C73"/>
  <c r="D73"/>
  <c r="E73"/>
  <c r="C16" i="36"/>
  <c r="C16" i="35"/>
  <c r="C16" i="34"/>
  <c r="C26"/>
  <c r="B28"/>
  <c r="C15" i="32"/>
  <c r="D15"/>
  <c r="E15"/>
  <c r="F15"/>
  <c r="G15"/>
  <c r="C25"/>
  <c r="D25"/>
  <c r="E25"/>
  <c r="F25"/>
  <c r="G25"/>
  <c r="C35"/>
  <c r="D35"/>
  <c r="E35"/>
  <c r="F35"/>
  <c r="G35"/>
  <c r="C45"/>
  <c r="D45"/>
  <c r="E45"/>
  <c r="F45"/>
  <c r="G45"/>
  <c r="C75"/>
  <c r="D75"/>
  <c r="E75"/>
  <c r="F75"/>
  <c r="G75"/>
  <c r="C85"/>
  <c r="D85"/>
  <c r="E85"/>
  <c r="F85"/>
  <c r="G85"/>
  <c r="C95"/>
  <c r="D95"/>
  <c r="E95"/>
  <c r="F95"/>
  <c r="G95"/>
  <c r="C105"/>
  <c r="D105"/>
  <c r="E105"/>
  <c r="F105"/>
  <c r="G105"/>
  <c r="C115"/>
  <c r="D115"/>
  <c r="E115"/>
  <c r="F115"/>
  <c r="G115"/>
  <c r="C66" i="31"/>
  <c r="D66"/>
  <c r="E66"/>
  <c r="F66"/>
  <c r="G66"/>
  <c r="H66"/>
  <c r="C76"/>
  <c r="D76"/>
  <c r="E76"/>
  <c r="F76"/>
  <c r="G76"/>
  <c r="H76"/>
  <c r="C21" i="30"/>
  <c r="C52"/>
  <c r="C65"/>
  <c r="C78"/>
  <c r="F18" i="28"/>
  <c r="G18"/>
  <c r="H18"/>
  <c r="I18"/>
  <c r="K18"/>
  <c r="L18"/>
  <c r="M18"/>
  <c r="N18"/>
  <c r="O18"/>
  <c r="C20" i="52" l="1"/>
  <c r="D108" i="46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109" l="1"/>
</calcChain>
</file>

<file path=xl/sharedStrings.xml><?xml version="1.0" encoding="utf-8"?>
<sst xmlns="http://schemas.openxmlformats.org/spreadsheetml/2006/main" count="1474" uniqueCount="912">
  <si>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</si>
  <si>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</si>
  <si>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</si>
  <si>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</si>
  <si>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</si>
  <si>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</si>
  <si>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</si>
  <si>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</si>
  <si>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</si>
  <si>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</si>
  <si>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</si>
  <si>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</si>
  <si>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</si>
  <si>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</si>
  <si>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</si>
  <si>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</si>
  <si>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</si>
  <si>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</si>
  <si>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</si>
  <si>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</si>
  <si>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</si>
  <si>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</si>
  <si>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</si>
  <si>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</si>
  <si>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</si>
  <si>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</si>
  <si>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</si>
  <si>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</si>
  <si>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</si>
  <si>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</si>
  <si>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</si>
  <si>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</si>
  <si>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</si>
  <si>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</si>
  <si>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</si>
  <si>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</si>
  <si>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</si>
  <si>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</si>
  <si>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</si>
  <si>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</si>
  <si>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</si>
  <si>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</si>
  <si>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</si>
  <si>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</si>
  <si>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</si>
  <si>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</si>
  <si>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</si>
  <si>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</si>
  <si>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</si>
  <si>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</si>
  <si>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</si>
  <si>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</si>
  <si>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</si>
  <si>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</si>
  <si>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</si>
  <si>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</si>
  <si>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</si>
  <si>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</si>
  <si>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</si>
  <si>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</si>
  <si>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</si>
  <si>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</si>
  <si>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</si>
  <si>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</si>
  <si>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</si>
  <si>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</si>
  <si>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</si>
  <si>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</si>
  <si>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</si>
  <si>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</si>
  <si>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</si>
  <si>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</si>
  <si>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</si>
  <si>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</si>
  <si>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</si>
  <si>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</si>
  <si>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</si>
  <si>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</si>
  <si>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</si>
  <si>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</si>
  <si>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</si>
  <si>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</si>
  <si>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</si>
  <si>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</si>
  <si>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</si>
  <si>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</si>
  <si>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</si>
  <si>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</si>
  <si>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</si>
  <si>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</si>
  <si>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</si>
  <si>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</si>
  <si>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</si>
  <si>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</si>
  <si>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</si>
  <si>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</si>
  <si>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</si>
  <si>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</si>
  <si>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</si>
  <si>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</si>
  <si>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</si>
  <si>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</si>
  <si>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</si>
  <si>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</si>
  <si>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</si>
  <si>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</si>
  <si>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</si>
  <si>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</si>
  <si>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</si>
  <si>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</si>
  <si>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</si>
  <si>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</si>
  <si>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</si>
  <si>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</si>
  <si>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</si>
  <si>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</si>
  <si>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</si>
  <si>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</si>
  <si>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</si>
  <si>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</si>
  <si>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</si>
  <si>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</si>
  <si>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</si>
  <si>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</si>
  <si>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</si>
  <si>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</si>
  <si>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</si>
  <si>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</si>
  <si>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</si>
  <si>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</si>
  <si>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</si>
  <si>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</si>
  <si>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</si>
  <si>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</si>
  <si>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</si>
  <si>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</si>
  <si>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</si>
  <si>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</si>
  <si>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</si>
  <si>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</si>
  <si>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</si>
  <si>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</si>
  <si>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</si>
  <si>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</si>
  <si>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</si>
  <si>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</si>
  <si>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</si>
  <si>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</si>
  <si>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</si>
  <si>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</si>
  <si>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</si>
  <si>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</si>
  <si>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</si>
  <si>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</si>
  <si>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</si>
  <si>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</si>
  <si>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</si>
  <si>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</si>
  <si>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</si>
  <si>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</si>
  <si>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</si>
  <si>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</si>
  <si>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</si>
  <si>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</si>
  <si>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</si>
  <si>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</si>
  <si>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</si>
  <si>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</si>
  <si>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</si>
  <si>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</si>
  <si>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</si>
  <si>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</si>
  <si>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</si>
  <si>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</si>
  <si>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</si>
  <si>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</si>
  <si>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</si>
  <si>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</si>
  <si>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</si>
  <si>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</si>
  <si>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</si>
  <si>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</si>
  <si>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</si>
  <si>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</si>
  <si>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</si>
  <si>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</si>
  <si>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</si>
  <si>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</si>
  <si>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</si>
  <si>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</si>
  <si>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</si>
  <si>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</si>
  <si>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</si>
  <si>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</si>
  <si>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</si>
  <si>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</si>
  <si>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</si>
  <si>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</si>
  <si>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</si>
  <si>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</si>
  <si>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</si>
  <si>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</si>
  <si>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</si>
  <si>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</si>
  <si>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</si>
  <si>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</si>
  <si>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</si>
  <si>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</si>
  <si>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</si>
  <si>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</si>
  <si>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</si>
  <si>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</si>
  <si>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</si>
  <si>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</si>
  <si>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</si>
  <si>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</si>
  <si>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</si>
  <si>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</si>
  <si>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</si>
  <si>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</si>
  <si>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</si>
  <si>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</si>
  <si>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</si>
  <si>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</si>
  <si>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</si>
  <si>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</si>
  <si>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</si>
  <si>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</si>
  <si>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</si>
  <si>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</si>
  <si>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</si>
  <si>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</si>
  <si>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</si>
  <si>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</si>
  <si>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</si>
  <si>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</si>
  <si>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</si>
  <si>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</si>
  <si>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</si>
  <si>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</si>
  <si>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</si>
  <si>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</si>
  <si>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</si>
  <si>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</si>
  <si>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</si>
  <si>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</si>
  <si>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</si>
  <si>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</si>
  <si>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</si>
  <si>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</si>
  <si>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</si>
  <si>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</si>
  <si>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</si>
  <si>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</si>
  <si>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</si>
  <si>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</si>
  <si>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</si>
  <si>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</si>
  <si>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</si>
  <si>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</si>
  <si>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</si>
  <si>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</si>
  <si>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</si>
  <si>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</si>
  <si>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</si>
  <si>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</si>
  <si>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</si>
  <si>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</si>
  <si>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</si>
  <si>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</si>
  <si>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</si>
  <si>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</si>
  <si>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</si>
  <si>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</si>
  <si>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</si>
  <si>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</si>
  <si>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</si>
  <si>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</si>
  <si>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</si>
  <si>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</si>
  <si>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</si>
  <si>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</si>
  <si>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</si>
  <si>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</si>
  <si>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</si>
  <si>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</si>
  <si>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</si>
  <si>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</si>
  <si>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</si>
  <si>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</si>
  <si>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</si>
  <si>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</si>
  <si>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</si>
  <si>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</si>
  <si>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</si>
  <si>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</si>
  <si>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</si>
  <si>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</si>
  <si>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</si>
  <si>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</si>
  <si>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</si>
  <si>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</si>
  <si>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</si>
  <si>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</si>
  <si>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</si>
  <si>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</si>
  <si>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</si>
  <si>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</si>
  <si>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</si>
  <si>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</si>
  <si>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</si>
  <si>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</si>
  <si>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</si>
  <si>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</si>
  <si>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</si>
  <si>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</si>
  <si>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</si>
  <si>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</si>
  <si>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</si>
  <si>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</si>
  <si>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</si>
  <si>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</si>
  <si>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</si>
  <si>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</si>
  <si>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</si>
  <si>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</si>
  <si>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</si>
  <si>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</si>
  <si>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</si>
  <si>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</si>
  <si>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</si>
  <si>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</si>
  <si>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</si>
  <si>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</si>
  <si>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</si>
  <si>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</si>
  <si>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</si>
  <si>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</si>
  <si>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</si>
  <si>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</si>
  <si>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</si>
  <si>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</si>
  <si>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</si>
  <si>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</si>
  <si>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</si>
  <si>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</si>
  <si>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</si>
  <si>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</si>
  <si>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</si>
  <si>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</si>
  <si>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</si>
  <si>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</si>
  <si>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</si>
  <si>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</si>
  <si>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</si>
  <si>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</si>
  <si>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</si>
  <si>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</si>
  <si>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</si>
  <si>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</si>
  <si>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</si>
  <si>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</si>
  <si>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</si>
  <si>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</si>
  <si>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</si>
  <si>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</si>
  <si>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</si>
  <si>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</si>
  <si>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</si>
  <si>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</si>
  <si>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</si>
  <si>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</si>
  <si>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</si>
  <si>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</si>
  <si>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</si>
  <si>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</si>
  <si>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</si>
  <si>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</si>
  <si>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</si>
  <si>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</si>
  <si>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</si>
  <si>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</si>
  <si>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</si>
  <si>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</si>
  <si>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</si>
  <si>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</si>
  <si>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</si>
  <si>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</si>
  <si>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</si>
  <si>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</si>
  <si>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</si>
  <si>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</si>
  <si>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</si>
  <si>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</si>
  <si>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</si>
  <si>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</si>
  <si>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</si>
  <si>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</si>
  <si>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</si>
  <si>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</si>
  <si>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</si>
  <si>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</si>
  <si>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</si>
  <si>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</si>
  <si>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</si>
  <si>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</si>
  <si>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</si>
  <si>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</si>
  <si>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</si>
  <si>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</si>
  <si>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</si>
  <si>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</si>
  <si>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</si>
  <si>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</si>
  <si>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</si>
  <si>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</si>
  <si>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</si>
  <si>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</si>
  <si>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</si>
  <si>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</si>
  <si>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</si>
  <si>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</si>
  <si>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</si>
  <si>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</si>
  <si>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</si>
  <si>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</si>
  <si>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</si>
  <si>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</si>
  <si>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</si>
  <si>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</si>
  <si>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</si>
  <si>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</si>
  <si>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</si>
  <si>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</si>
  <si>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</si>
  <si>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</si>
  <si>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</si>
  <si>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</si>
  <si>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</si>
  <si>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</si>
  <si>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</si>
  <si>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</si>
  <si>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</si>
  <si>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</si>
  <si>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</si>
  <si>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</si>
  <si>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</si>
  <si>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</si>
  <si>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</si>
  <si>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</si>
  <si>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</si>
  <si>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</si>
  <si>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</si>
  <si>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</si>
  <si>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</si>
  <si>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</si>
  <si>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</si>
  <si>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</si>
  <si>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</si>
  <si>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</si>
  <si>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</si>
  <si>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</si>
  <si>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</si>
  <si>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</si>
  <si>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</si>
  <si>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</si>
  <si>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</si>
  <si>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</si>
  <si>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</si>
  <si>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</si>
  <si>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</si>
  <si>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</si>
  <si>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</si>
  <si>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</si>
  <si>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</si>
  <si>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</si>
  <si>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</si>
  <si>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</si>
  <si>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</si>
  <si>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</si>
  <si>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</si>
  <si>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</si>
  <si>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</si>
  <si>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</si>
  <si>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</si>
  <si>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</si>
  <si>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</si>
  <si>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</si>
  <si>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</si>
  <si>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</si>
  <si>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</si>
  <si>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</si>
  <si>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</si>
  <si>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</si>
  <si>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</si>
  <si>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</si>
  <si>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</si>
  <si>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</si>
  <si>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</si>
  <si>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</si>
  <si>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</si>
  <si>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</si>
  <si>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</si>
  <si>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</si>
  <si>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</si>
  <si>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</si>
  <si>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</si>
  <si>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</si>
  <si>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</si>
  <si>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</si>
  <si>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</si>
  <si>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</si>
  <si>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</si>
  <si>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</si>
  <si>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</si>
  <si>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</si>
  <si>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</si>
  <si>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</si>
  <si>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0111400002</t>
  </si>
  <si>
    <t>Inversión Banco del Bajio 12385407</t>
  </si>
  <si>
    <t/>
  </si>
  <si>
    <t>NO APLICA</t>
  </si>
  <si>
    <t>0112200001</t>
  </si>
  <si>
    <t>Programa Ejercicio 2004 Apatzingan II</t>
  </si>
  <si>
    <t>0112200002</t>
  </si>
  <si>
    <t>Beneficiarios Ejerc. 2004 Apatzingan II</t>
  </si>
  <si>
    <t>0112200003</t>
  </si>
  <si>
    <t>Reestructuras Apatzingán</t>
  </si>
  <si>
    <t>0112200004</t>
  </si>
  <si>
    <t>Reasignados Apatzingan</t>
  </si>
  <si>
    <t>0112200005</t>
  </si>
  <si>
    <t>Reest. Reasig. Apatzingan</t>
  </si>
  <si>
    <t>0112200010</t>
  </si>
  <si>
    <t>Programa, Ejerc. 2004 VSC</t>
  </si>
  <si>
    <t>0112200011</t>
  </si>
  <si>
    <t>Beneficiarios Ejerc. 2004 VSC</t>
  </si>
  <si>
    <t>0112200012</t>
  </si>
  <si>
    <t>Programa Reasignados VSC</t>
  </si>
  <si>
    <t>0112200013</t>
  </si>
  <si>
    <t>Programa Reestructuras VSC</t>
  </si>
  <si>
    <t>0112200014</t>
  </si>
  <si>
    <t>Obras de Urbanización calles VSC</t>
  </si>
  <si>
    <t>0112200015</t>
  </si>
  <si>
    <t>Reestructuras Reasignados VSC</t>
  </si>
  <si>
    <t>0112200021</t>
  </si>
  <si>
    <t>Lotes VSC</t>
  </si>
  <si>
    <t>0112200022</t>
  </si>
  <si>
    <t>Programa Reestructuras Lotes VSC</t>
  </si>
  <si>
    <t>0112200030</t>
  </si>
  <si>
    <t>Programa, Ejercicio 2007 Las Liebres</t>
  </si>
  <si>
    <t>0112200031</t>
  </si>
  <si>
    <t>Beneficiarios Ejerc. 2007 Las Liebres</t>
  </si>
  <si>
    <t>0112200032</t>
  </si>
  <si>
    <t>Aportación para Obras de Urb. Las Liebres</t>
  </si>
  <si>
    <t>0112200033</t>
  </si>
  <si>
    <t>Reestructuras 2007 Las Liebre</t>
  </si>
  <si>
    <t>0112200034</t>
  </si>
  <si>
    <t>Reasignados 2007 Las Liebres</t>
  </si>
  <si>
    <t>0112200035</t>
  </si>
  <si>
    <t>Reest. Reasig. Liebres 07</t>
  </si>
  <si>
    <t>0112200040</t>
  </si>
  <si>
    <t>Programa, Ejercicio 2008 Las Liebres</t>
  </si>
  <si>
    <t>0112200041</t>
  </si>
  <si>
    <t>Beneficiarios Ejerc. 2008 Las Liebres</t>
  </si>
  <si>
    <t>0112200043</t>
  </si>
  <si>
    <t>Reestructuras 2008 Las Liebres</t>
  </si>
  <si>
    <t>0112200044</t>
  </si>
  <si>
    <t>Reasignados 2008 Las Liebres</t>
  </si>
  <si>
    <t>0112200050</t>
  </si>
  <si>
    <t>Programa, Ejercicio 2008 VSC</t>
  </si>
  <si>
    <t>0112200051</t>
  </si>
  <si>
    <t>Beneficiarios, Ejerc. 2008 VSC</t>
  </si>
  <si>
    <t>0112200053</t>
  </si>
  <si>
    <t>Reestructuras VSC 2008</t>
  </si>
  <si>
    <t>0112200060</t>
  </si>
  <si>
    <t>Lotes las Liebres</t>
  </si>
  <si>
    <t>0112200061</t>
  </si>
  <si>
    <t>Vivienda Terminada Liebres</t>
  </si>
  <si>
    <t>0112200070</t>
  </si>
  <si>
    <t>Vivah 1999</t>
  </si>
  <si>
    <t>0112200071</t>
  </si>
  <si>
    <t>Vivah 2001</t>
  </si>
  <si>
    <t>0112200072</t>
  </si>
  <si>
    <t>Vivah Créditos Reasignados</t>
  </si>
  <si>
    <t>0112200073</t>
  </si>
  <si>
    <t>Reestruct. Vivah 1999</t>
  </si>
  <si>
    <t>0112200074</t>
  </si>
  <si>
    <t>Reestruct. Vivah 2001</t>
  </si>
  <si>
    <t>0112200075</t>
  </si>
  <si>
    <t>Reestruct. Vivah Reasig.</t>
  </si>
  <si>
    <t>0112200080</t>
  </si>
  <si>
    <t>Autocontrucc. SMEC</t>
  </si>
  <si>
    <t>0112200081</t>
  </si>
  <si>
    <t>Autoconstrucc. Gral. 1999</t>
  </si>
  <si>
    <t>0112200082</t>
  </si>
  <si>
    <t>Autoconstrucc. Gral. 2000</t>
  </si>
  <si>
    <t>0112200083</t>
  </si>
  <si>
    <t>Autoconstrucc. Gral. 2001</t>
  </si>
  <si>
    <t>0112200084</t>
  </si>
  <si>
    <t>Autoconstrucc. Gral. 2002</t>
  </si>
  <si>
    <t>0112200085</t>
  </si>
  <si>
    <t>Autoconstrucc. Gral. 2003</t>
  </si>
  <si>
    <t>0112200086</t>
  </si>
  <si>
    <t>Autocontrucc. Rural 2002</t>
  </si>
  <si>
    <t>0112200087</t>
  </si>
  <si>
    <t>Autocontrucc. Rural 2003</t>
  </si>
  <si>
    <t>0112200088</t>
  </si>
  <si>
    <t>Enganche a terceros 2001</t>
  </si>
  <si>
    <t>0112200089</t>
  </si>
  <si>
    <t>Enganche a terceros 2002</t>
  </si>
  <si>
    <t>0112200090</t>
  </si>
  <si>
    <t>Enganche a terceros 2003</t>
  </si>
  <si>
    <t>0112200091</t>
  </si>
  <si>
    <t>Prog. Vivientierra</t>
  </si>
  <si>
    <t>0112200092</t>
  </si>
  <si>
    <t>Prog. San Cayetano de Luna</t>
  </si>
  <si>
    <t>0112200093</t>
  </si>
  <si>
    <t>Reestructura Vivientierra</t>
  </si>
  <si>
    <t>0112200094</t>
  </si>
  <si>
    <t>Reestructura Cayetano Luna</t>
  </si>
  <si>
    <t>0112200095</t>
  </si>
  <si>
    <t>Purísima del Jardín</t>
  </si>
  <si>
    <t>0112200096</t>
  </si>
  <si>
    <t>Lucio Cabañas</t>
  </si>
  <si>
    <t>0112200097</t>
  </si>
  <si>
    <t>Constitución de Apatzingán II</t>
  </si>
  <si>
    <t>0112200098</t>
  </si>
  <si>
    <t>Che Guevara</t>
  </si>
  <si>
    <t>0112200099</t>
  </si>
  <si>
    <t>Restruct. Lotes Apatzingán II</t>
  </si>
  <si>
    <t>0112200101</t>
  </si>
  <si>
    <t>Lote Bellas Artes</t>
  </si>
  <si>
    <t>0112200102</t>
  </si>
  <si>
    <t>Predio San Luis</t>
  </si>
  <si>
    <t>0112200201</t>
  </si>
  <si>
    <t>Deudores corto plazo</t>
  </si>
  <si>
    <t>0112300001</t>
  </si>
  <si>
    <t>Funcionarios y empleados</t>
  </si>
  <si>
    <t>0112300011</t>
  </si>
  <si>
    <t>Anticipos de Nómina</t>
  </si>
  <si>
    <t>0112900001</t>
  </si>
  <si>
    <t>Otros deudores</t>
  </si>
  <si>
    <t>0112900002</t>
  </si>
  <si>
    <t>Subsidio al Empleo</t>
  </si>
  <si>
    <t>0114500001</t>
  </si>
  <si>
    <t>BIENES EN TRANSITO GASTOS DE URBANIZACION</t>
  </si>
  <si>
    <t>0114500002</t>
  </si>
  <si>
    <t xml:space="preserve"> 28 ACCIONES OBRAS DE URBANIZACIÓN</t>
  </si>
  <si>
    <t>0114502005</t>
  </si>
  <si>
    <t>Las Liebres</t>
  </si>
  <si>
    <t>0114502009</t>
  </si>
  <si>
    <t>Villas San Cayetano (Obras ejecutadas)</t>
  </si>
  <si>
    <t>0114502010</t>
  </si>
  <si>
    <t>0114502014</t>
  </si>
  <si>
    <t>FRACCIONAMIENTO IMUVI  2014</t>
  </si>
  <si>
    <t>0124115111</t>
  </si>
  <si>
    <t>Muebles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</si>
  <si>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</si>
  <si>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</si>
  <si>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</si>
  <si>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</si>
  <si>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</si>
  <si>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</si>
  <si>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0124415411</t>
  </si>
  <si>
    <t>Automóviles y camiones</t>
  </si>
  <si>
    <t>0124495491</t>
  </si>
  <si>
    <t>Otro equipo de transporte</t>
  </si>
  <si>
    <t>0124655651</t>
  </si>
  <si>
    <t>Equipo de comunicación y telecomunicacion</t>
  </si>
  <si>
    <t>0126305111</t>
  </si>
  <si>
    <t>0126305151</t>
  </si>
  <si>
    <t>0126305191</t>
  </si>
  <si>
    <t>0126305211</t>
  </si>
  <si>
    <t>0126305411</t>
  </si>
  <si>
    <t>0126305651</t>
  </si>
  <si>
    <t>Software</t>
  </si>
  <si>
    <t>0126505911</t>
  </si>
  <si>
    <t>Amort Acum Software</t>
  </si>
  <si>
    <t>0211200001</t>
  </si>
  <si>
    <t>Proveedores por pagar CP</t>
  </si>
  <si>
    <t>0211700001</t>
  </si>
  <si>
    <t>ISPT Sobre Sueldos y Salarios</t>
  </si>
  <si>
    <t>0211700010</t>
  </si>
  <si>
    <t>10% Retención Honorarios a te</t>
  </si>
  <si>
    <t>0211700015</t>
  </si>
  <si>
    <t>Cuotas IMSS (Oficina)</t>
  </si>
  <si>
    <t>0211700020</t>
  </si>
  <si>
    <t>Ced. Honorarios de Terceros</t>
  </si>
  <si>
    <t>0211700021</t>
  </si>
  <si>
    <t>Ced. Honorarios (Apatzingán)</t>
  </si>
  <si>
    <t>0211700022</t>
  </si>
  <si>
    <t>Ced. Honorarios (San Cayetano</t>
  </si>
  <si>
    <t>0211900001</t>
  </si>
  <si>
    <t>Otras ctas por pagar CP</t>
  </si>
  <si>
    <t>0211900003</t>
  </si>
  <si>
    <t>Diversas ctas por pagar</t>
  </si>
  <si>
    <t>0417308601</t>
  </si>
  <si>
    <t>Intereses Bancarios</t>
  </si>
  <si>
    <t>0417308602</t>
  </si>
  <si>
    <t>Intereses Moratorios</t>
  </si>
  <si>
    <t>0417308603</t>
  </si>
  <si>
    <t>Cuota Agua VSC</t>
  </si>
  <si>
    <t>0417308605</t>
  </si>
  <si>
    <t>Diferencia en Redondeo</t>
  </si>
  <si>
    <t>0417308630</t>
  </si>
  <si>
    <t>Reasignaciones Liebes 2007</t>
  </si>
  <si>
    <t>0417308631</t>
  </si>
  <si>
    <t>Reasignaciones VSC 2004</t>
  </si>
  <si>
    <t>0417308632</t>
  </si>
  <si>
    <t>Reestructuras Liebres 2007</t>
  </si>
  <si>
    <t>0417308633</t>
  </si>
  <si>
    <t>LOTES LIEBRES</t>
  </si>
  <si>
    <t>0417308634</t>
  </si>
  <si>
    <t>REESTRUCTURAS LIEBRES 2008</t>
  </si>
  <si>
    <t>0417308635</t>
  </si>
  <si>
    <t>REASIGNACIONES APATZINGAN 2004</t>
  </si>
  <si>
    <t>0417308636</t>
  </si>
  <si>
    <t>REASIGNACIONES LIBRES 2008</t>
  </si>
  <si>
    <t>0417308637</t>
  </si>
  <si>
    <t>0417308641</t>
  </si>
  <si>
    <t>0417308642</t>
  </si>
  <si>
    <t>0417308644</t>
  </si>
  <si>
    <t>LOTES CONSTITUCION DE APATZINGAN</t>
  </si>
  <si>
    <t>0417308648</t>
  </si>
  <si>
    <t>Programa vivienda digna</t>
  </si>
  <si>
    <t>0417308650</t>
  </si>
  <si>
    <t>reest lotes vsc 2004</t>
  </si>
  <si>
    <t>0417308651</t>
  </si>
  <si>
    <t>san Cayetano de luna I</t>
  </si>
  <si>
    <t>0417308652</t>
  </si>
  <si>
    <t>vivintierra</t>
  </si>
  <si>
    <t>0417308653</t>
  </si>
  <si>
    <t>reest san Cayetano de luna I</t>
  </si>
  <si>
    <t>0417308654</t>
  </si>
  <si>
    <t>vivientierra reest de crédito</t>
  </si>
  <si>
    <t>0417308655</t>
  </si>
  <si>
    <t>reest const de apatzingan</t>
  </si>
  <si>
    <t>0417308656</t>
  </si>
  <si>
    <t>constitución de apatzingan</t>
  </si>
  <si>
    <t>0417308657</t>
  </si>
  <si>
    <t>vivah 2001</t>
  </si>
  <si>
    <t>0417308658</t>
  </si>
  <si>
    <t>reasignados reest vsc 2004</t>
  </si>
  <si>
    <t>0417308659</t>
  </si>
  <si>
    <t>reest vsc 2004</t>
  </si>
  <si>
    <t>0417308660</t>
  </si>
  <si>
    <t>vsc 2004</t>
  </si>
  <si>
    <t>0417308661</t>
  </si>
  <si>
    <t>reest vsc 2008</t>
  </si>
  <si>
    <t>0417308662</t>
  </si>
  <si>
    <t>vsc 2008</t>
  </si>
  <si>
    <t>0417308663</t>
  </si>
  <si>
    <t>Las liebre 2008</t>
  </si>
  <si>
    <t>0417308664</t>
  </si>
  <si>
    <t>las liebres 2007</t>
  </si>
  <si>
    <t>0417308665</t>
  </si>
  <si>
    <t>casa muestra las liebres</t>
  </si>
  <si>
    <t>0417308667</t>
  </si>
  <si>
    <t>Obras de urbanizacion</t>
  </si>
  <si>
    <t>0417308668</t>
  </si>
  <si>
    <t>0417308672</t>
  </si>
  <si>
    <t>Reasignados vsc 2008</t>
  </si>
  <si>
    <t>0417308673</t>
  </si>
  <si>
    <t>REEST REASGINADOS LIEBRES 2007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</si>
  <si>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</si>
  <si>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</si>
  <si>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</si>
  <si>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</si>
  <si>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</si>
  <si>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</si>
  <si>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0511401413</t>
  </si>
  <si>
    <t>Aportaciones IMSS</t>
  </si>
  <si>
    <t>0511401421</t>
  </si>
  <si>
    <t>Aportaciones INFONAVIT</t>
  </si>
  <si>
    <t>0511501592</t>
  </si>
  <si>
    <t>Otras prestaciones</t>
  </si>
  <si>
    <t>0512102111</t>
  </si>
  <si>
    <t>Materiales y útiles de oficina</t>
  </si>
  <si>
    <t>0512102113</t>
  </si>
  <si>
    <t>Equipos menores de oficina inventariable</t>
  </si>
  <si>
    <t>0512102141</t>
  </si>
  <si>
    <t>Mat y útiles de tecnologías de la Info y Com</t>
  </si>
  <si>
    <t>0512102142</t>
  </si>
  <si>
    <t>Equipos menores de tecnologías de la Info y Com</t>
  </si>
  <si>
    <t>0512102161</t>
  </si>
  <si>
    <t>Material de limpieza</t>
  </si>
  <si>
    <t>0512202212</t>
  </si>
  <si>
    <t>Prod Alim p pers en instalac de depend y ent</t>
  </si>
  <si>
    <t>0512202231</t>
  </si>
  <si>
    <t>Utensilios para el servicio de alimentación</t>
  </si>
  <si>
    <t>0512402461</t>
  </si>
  <si>
    <t>Material eléctrico y electrónico</t>
  </si>
  <si>
    <t>0512402491</t>
  </si>
  <si>
    <t>Materiales diversos</t>
  </si>
  <si>
    <t>0512502531</t>
  </si>
  <si>
    <t>Medicinas y productos farmacéuticos</t>
  </si>
  <si>
    <t>0512602612</t>
  </si>
  <si>
    <t>Combus Lub y aditivos vehículos Serv Pub</t>
  </si>
  <si>
    <t>0512902911</t>
  </si>
  <si>
    <t>Herramientas menores</t>
  </si>
  <si>
    <t>0512902921</t>
  </si>
  <si>
    <t>Refacciones y accesorios menores de edificios</t>
  </si>
  <si>
    <t>0512902931</t>
  </si>
  <si>
    <t>Refacciones y accesorios menores de mobiliario</t>
  </si>
  <si>
    <t>0512902941</t>
  </si>
  <si>
    <t>Ref y Acces men Eq cómputo y tecn de la Info</t>
  </si>
  <si>
    <t>0512902961</t>
  </si>
  <si>
    <t>Ref y Acces menores de Eq de transporte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</si>
  <si>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</si>
  <si>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</si>
  <si>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</si>
  <si>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</si>
  <si>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</si>
  <si>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</si>
  <si>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0513103172</t>
  </si>
  <si>
    <t>Servicios de redes</t>
  </si>
  <si>
    <t>0513203221</t>
  </si>
  <si>
    <t>Arrendamiento de edificios y locales</t>
  </si>
  <si>
    <t>0513203233</t>
  </si>
  <si>
    <t>Arrendamiento de equipo y bienes informáticos</t>
  </si>
  <si>
    <t>0513203271</t>
  </si>
  <si>
    <t>Arrendamiento de activos intangibles</t>
  </si>
  <si>
    <t>0513303311</t>
  </si>
  <si>
    <t>Servicios legales</t>
  </si>
  <si>
    <t>0513303321</t>
  </si>
  <si>
    <t>Serv de diseño arquitectura ing y activ relac</t>
  </si>
  <si>
    <t>0513303341</t>
  </si>
  <si>
    <t>Servicios de capacitación</t>
  </si>
  <si>
    <t>0513303361</t>
  </si>
  <si>
    <t>Impresiones doc ofic p prestación de Serv pub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</si>
  <si>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</si>
  <si>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</si>
  <si>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</si>
  <si>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</si>
  <si>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</si>
  <si>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</si>
  <si>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</si>
  <si>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</si>
  <si>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0513503551</t>
  </si>
  <si>
    <t>Mantto y conserv Veh terrestres aéreos mariti</t>
  </si>
  <si>
    <t>0513503581</t>
  </si>
  <si>
    <t>Servicios de limpieza y manejo de desechos</t>
  </si>
  <si>
    <t>0513503591</t>
  </si>
  <si>
    <t>Servicios de jardinería y fumigación</t>
  </si>
  <si>
    <t>0513603611</t>
  </si>
  <si>
    <t>Difusión e Info mensajes activ gubernamentales</t>
  </si>
  <si>
    <t>0513603612</t>
  </si>
  <si>
    <t>Impresión y elaborac public ofic y de informaci</t>
  </si>
  <si>
    <t>0513703721</t>
  </si>
  <si>
    <t>Pasajes terr nac p  Serv pub en comisiones</t>
  </si>
  <si>
    <t>0513703751</t>
  </si>
  <si>
    <t>Viáticos nac p Serv pub Desemp funciones ofic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</si>
  <si>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</si>
  <si>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</si>
  <si>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</si>
  <si>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</si>
  <si>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</si>
  <si>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</si>
  <si>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0311000001</t>
  </si>
  <si>
    <t>Aportaciones al Patrimonio</t>
  </si>
  <si>
    <t>0311009999</t>
  </si>
  <si>
    <t>Baja AF</t>
  </si>
  <si>
    <t>0321000001</t>
  </si>
  <si>
    <t>RESULTADO DEL EJERC (AHORRO/DESAHORRO)</t>
  </si>
  <si>
    <t>Ahorro/Desahorro</t>
  </si>
  <si>
    <t>0322000001</t>
  </si>
  <si>
    <t>Aplicación de remanente Recurso Propio</t>
  </si>
  <si>
    <t>0322002009</t>
  </si>
  <si>
    <t>Resultado del ejercicio 2009</t>
  </si>
  <si>
    <t>0322002010</t>
  </si>
  <si>
    <t>Resultado del ejercicio 2004-2010</t>
  </si>
  <si>
    <t>0322002011</t>
  </si>
  <si>
    <t>Resultado del ejercicio 201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</si>
  <si>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</si>
  <si>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</si>
  <si>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</si>
  <si>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</si>
  <si>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</si>
  <si>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</si>
  <si>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</si>
  <si>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</si>
  <si>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</si>
  <si>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</si>
  <si>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0323100001</t>
  </si>
  <si>
    <t>Revalúo de Bienes Inmuebles</t>
  </si>
  <si>
    <t>Banco del Bajio 1180777</t>
  </si>
  <si>
    <t>Banco del Bajio 2495901</t>
  </si>
  <si>
    <t>Banco del Bajio 2948248</t>
  </si>
  <si>
    <t>Banco del Bajio 3477817</t>
  </si>
  <si>
    <t>Banco del Bajio 3477866</t>
  </si>
  <si>
    <t>Banco del Bajio 12385407</t>
  </si>
  <si>
    <t xml:space="preserve">"Director Administrativo y Financiera
María Zuli Ramos Rodriguez"
</t>
  </si>
  <si>
    <t>Director General
Gabriel Ma. Alcántara Soría</t>
  </si>
  <si>
    <t>Plazo Fijo</t>
  </si>
  <si>
    <t>Costo Histórico</t>
  </si>
  <si>
    <t>Anual</t>
  </si>
  <si>
    <t>LINEA RECTA</t>
  </si>
  <si>
    <t>0511501522</t>
  </si>
  <si>
    <t>Liquid por indem y sueldos y salarios caídos</t>
  </si>
  <si>
    <t>0112300003</t>
  </si>
  <si>
    <t>Gastos por Comprobar</t>
  </si>
  <si>
    <t>DEPÓSITOS EN GARANTIA</t>
  </si>
  <si>
    <t>0126305491</t>
  </si>
  <si>
    <t>0551505111</t>
  </si>
  <si>
    <t>0551505151</t>
  </si>
  <si>
    <t>0551505191</t>
  </si>
  <si>
    <t>0551505211</t>
  </si>
  <si>
    <t>0551505411</t>
  </si>
  <si>
    <t>0551505491</t>
  </si>
  <si>
    <t>0551505651</t>
  </si>
  <si>
    <t>0551705911</t>
  </si>
  <si>
    <t>Amort Software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</si>
</sst>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9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4" fontId="9" fillId="0" borderId="1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44"/>
  <sheetViews>
    <sheetView zoomScaleNormal="100" zoomScaleSheetLayoutView="100" workbookViewId="0">
      <pane ySplit="2" topLeftCell="A18" activePane="bottomLeft" state="frozen"/>
      <selection activeCell="A14" sqref="A14:B14"/>
      <selection pane="bottomLeft" activeCell="D44" sqref="A1:D44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>
      <c r="A1" s="463" t="s">
        <v>133</v>
      </c>
      <c r="B1" s="464"/>
      <c r="C1" s="1"/>
    </row>
    <row r="2" spans="1:3" ht="15" customHeight="1">
      <c r="A2" s="171" t="s">
        <v>131</v>
      </c>
      <c r="B2" s="172" t="s">
        <v>132</v>
      </c>
    </row>
    <row r="3" spans="1:3">
      <c r="A3" s="66"/>
      <c r="B3" s="70"/>
    </row>
    <row r="4" spans="1:3">
      <c r="A4" s="67"/>
      <c r="B4" s="71" t="s">
        <v>137</v>
      </c>
    </row>
    <row r="5" spans="1:3">
      <c r="A5" s="67"/>
      <c r="B5" s="71"/>
    </row>
    <row r="6" spans="1:3">
      <c r="A6" s="67"/>
      <c r="B6" s="73" t="s">
        <v>0</v>
      </c>
    </row>
    <row r="7" spans="1:3">
      <c r="A7" s="67" t="s">
        <v>1</v>
      </c>
      <c r="B7" s="72" t="s">
        <v>2</v>
      </c>
    </row>
    <row r="8" spans="1:3">
      <c r="A8" s="67" t="s">
        <v>3</v>
      </c>
      <c r="B8" s="72" t="s">
        <v>4</v>
      </c>
    </row>
    <row r="9" spans="1:3">
      <c r="A9" s="67" t="s">
        <v>5</v>
      </c>
      <c r="B9" s="72" t="s">
        <v>6</v>
      </c>
    </row>
    <row r="10" spans="1:3">
      <c r="A10" s="67" t="s">
        <v>7</v>
      </c>
      <c r="B10" s="72" t="s">
        <v>8</v>
      </c>
    </row>
    <row r="11" spans="1:3">
      <c r="A11" s="67" t="s">
        <v>9</v>
      </c>
      <c r="B11" s="72" t="s">
        <v>10</v>
      </c>
    </row>
    <row r="12" spans="1:3">
      <c r="A12" s="67" t="s">
        <v>11</v>
      </c>
      <c r="B12" s="72" t="s">
        <v>12</v>
      </c>
    </row>
    <row r="13" spans="1:3">
      <c r="A13" s="67" t="s">
        <v>13</v>
      </c>
      <c r="B13" s="72" t="s">
        <v>14</v>
      </c>
    </row>
    <row r="14" spans="1:3">
      <c r="A14" s="67" t="s">
        <v>15</v>
      </c>
      <c r="B14" s="72" t="s">
        <v>16</v>
      </c>
    </row>
    <row r="15" spans="1:3">
      <c r="A15" s="67" t="s">
        <v>17</v>
      </c>
      <c r="B15" s="72" t="s">
        <v>18</v>
      </c>
    </row>
    <row r="16" spans="1:3">
      <c r="A16" s="67" t="s">
        <v>19</v>
      </c>
      <c r="B16" s="72" t="s">
        <v>20</v>
      </c>
    </row>
    <row r="17" spans="1:2">
      <c r="A17" s="67" t="s">
        <v>21</v>
      </c>
      <c r="B17" s="72" t="s">
        <v>22</v>
      </c>
    </row>
    <row r="18" spans="1:2">
      <c r="A18" s="67" t="s">
        <v>23</v>
      </c>
      <c r="B18" s="72" t="s">
        <v>24</v>
      </c>
    </row>
    <row r="19" spans="1:2">
      <c r="A19" s="67" t="s">
        <v>25</v>
      </c>
      <c r="B19" s="72" t="s">
        <v>26</v>
      </c>
    </row>
    <row r="20" spans="1:2">
      <c r="A20" s="67" t="s">
        <v>27</v>
      </c>
      <c r="B20" s="72" t="s">
        <v>28</v>
      </c>
    </row>
    <row r="21" spans="1:2">
      <c r="A21" s="67" t="s">
        <v>229</v>
      </c>
      <c r="B21" s="72" t="s">
        <v>29</v>
      </c>
    </row>
    <row r="22" spans="1:2">
      <c r="A22" s="67" t="s">
        <v>230</v>
      </c>
      <c r="B22" s="72" t="s">
        <v>30</v>
      </c>
    </row>
    <row r="23" spans="1:2">
      <c r="A23" s="67" t="s">
        <v>231</v>
      </c>
      <c r="B23" s="72" t="s">
        <v>31</v>
      </c>
    </row>
    <row r="24" spans="1:2">
      <c r="A24" s="67" t="s">
        <v>32</v>
      </c>
      <c r="B24" s="72" t="s">
        <v>33</v>
      </c>
    </row>
    <row r="25" spans="1:2">
      <c r="A25" s="67" t="s">
        <v>34</v>
      </c>
      <c r="B25" s="72" t="s">
        <v>35</v>
      </c>
    </row>
    <row r="26" spans="1:2">
      <c r="A26" s="67" t="s">
        <v>36</v>
      </c>
      <c r="B26" s="72" t="s">
        <v>37</v>
      </c>
    </row>
    <row r="27" spans="1:2">
      <c r="A27" s="67" t="s">
        <v>38</v>
      </c>
      <c r="B27" s="72" t="s">
        <v>39</v>
      </c>
    </row>
    <row r="28" spans="1:2">
      <c r="A28" s="67" t="s">
        <v>226</v>
      </c>
      <c r="B28" s="72" t="s">
        <v>227</v>
      </c>
    </row>
    <row r="29" spans="1:2">
      <c r="A29" s="67"/>
      <c r="B29" s="72"/>
    </row>
    <row r="30" spans="1:2">
      <c r="A30" s="67"/>
      <c r="B30" s="73"/>
    </row>
    <row r="31" spans="1:2">
      <c r="A31" s="67" t="s">
        <v>141</v>
      </c>
      <c r="B31" s="72" t="s">
        <v>135</v>
      </c>
    </row>
    <row r="32" spans="1:2">
      <c r="A32" s="67" t="s">
        <v>142</v>
      </c>
      <c r="B32" s="72" t="s">
        <v>136</v>
      </c>
    </row>
    <row r="33" spans="1:3">
      <c r="A33" s="67"/>
      <c r="B33" s="72"/>
    </row>
    <row r="34" spans="1:3">
      <c r="A34" s="67"/>
      <c r="B34" s="71" t="s">
        <v>138</v>
      </c>
    </row>
    <row r="35" spans="1:3">
      <c r="A35" s="67" t="s">
        <v>140</v>
      </c>
      <c r="B35" s="72" t="s">
        <v>41</v>
      </c>
    </row>
    <row r="36" spans="1:3">
      <c r="A36" s="67"/>
      <c r="B36" s="72" t="s">
        <v>42</v>
      </c>
    </row>
    <row r="37" spans="1:3" ht="12" thickBot="1">
      <c r="A37" s="68"/>
      <c r="B37" s="69"/>
    </row>
    <row r="39" spans="1:3">
      <c r="A39" s="181" t="s">
        <v>236</v>
      </c>
      <c r="B39" s="182"/>
      <c r="C39" s="182"/>
    </row>
    <row r="40" spans="1:3">
      <c r="A40" s="183"/>
      <c r="B40" s="182"/>
      <c r="C40" s="182"/>
    </row>
    <row r="41" spans="1:3">
      <c r="A41" s="184"/>
      <c r="B41" s="185"/>
      <c r="C41" s="184"/>
    </row>
    <row r="42" spans="1:3">
      <c r="A42" s="186"/>
      <c r="B42" s="184"/>
      <c r="C42" s="184"/>
    </row>
    <row r="43" spans="1:3">
      <c r="A43" s="186"/>
      <c r="B43" s="184" t="s">
        <v>237</v>
      </c>
      <c r="C43" s="186" t="s">
        <v>237</v>
      </c>
    </row>
    <row r="44" spans="1:3" ht="33.75">
      <c r="A44" s="186"/>
      <c r="B44" s="192" t="s">
        <v>891</v>
      </c>
      <c r="C44" s="192" t="s">
        <v>892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65" t="s">
        <v>143</v>
      </c>
      <c r="B2" s="466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467" t="s">
        <v>158</v>
      </c>
      <c r="B6" s="477"/>
      <c r="C6" s="477"/>
      <c r="D6" s="478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E18" sqref="E18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>
      <c r="A2" s="14" t="s">
        <v>139</v>
      </c>
      <c r="B2" s="14"/>
      <c r="C2" s="290"/>
      <c r="D2" s="14"/>
      <c r="E2" s="14"/>
      <c r="F2" s="14"/>
      <c r="G2" s="14"/>
    </row>
    <row r="5" spans="1:7" ht="11.25" customHeight="1">
      <c r="A5" s="217" t="s">
        <v>300</v>
      </c>
      <c r="B5" s="217"/>
      <c r="G5" s="190" t="s">
        <v>299</v>
      </c>
    </row>
    <row r="6" spans="1:7">
      <c r="A6" s="288"/>
      <c r="B6" s="288"/>
      <c r="C6" s="289"/>
      <c r="D6" s="288"/>
      <c r="E6" s="288"/>
      <c r="F6" s="288"/>
      <c r="G6" s="288"/>
    </row>
    <row r="7" spans="1:7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>
      <c r="A8" s="285" t="s">
        <v>521</v>
      </c>
      <c r="B8" s="285" t="s">
        <v>521</v>
      </c>
      <c r="C8" s="222"/>
      <c r="D8" s="287"/>
      <c r="E8" s="286"/>
      <c r="F8" s="285"/>
      <c r="G8" s="285"/>
    </row>
    <row r="9" spans="1:7">
      <c r="A9" s="285"/>
      <c r="B9" s="285"/>
      <c r="C9" s="222"/>
      <c r="D9" s="286"/>
      <c r="E9" s="286"/>
      <c r="F9" s="285"/>
      <c r="G9" s="285"/>
    </row>
    <row r="10" spans="1:7">
      <c r="A10" s="285"/>
      <c r="B10" s="285"/>
      <c r="C10" s="222"/>
      <c r="D10" s="286"/>
      <c r="E10" s="286"/>
      <c r="F10" s="285"/>
      <c r="G10" s="285"/>
    </row>
    <row r="11" spans="1:7">
      <c r="A11" s="285"/>
      <c r="B11" s="285"/>
      <c r="C11" s="222"/>
      <c r="D11" s="286"/>
      <c r="E11" s="286"/>
      <c r="F11" s="285"/>
      <c r="G11" s="285"/>
    </row>
    <row r="12" spans="1:7">
      <c r="A12" s="285"/>
      <c r="B12" s="285"/>
      <c r="C12" s="222"/>
      <c r="D12" s="286"/>
      <c r="E12" s="286"/>
      <c r="F12" s="285"/>
      <c r="G12" s="285"/>
    </row>
    <row r="13" spans="1:7">
      <c r="A13" s="285"/>
      <c r="B13" s="285"/>
      <c r="C13" s="222"/>
      <c r="D13" s="286"/>
      <c r="E13" s="286"/>
      <c r="F13" s="285"/>
      <c r="G13" s="285"/>
    </row>
    <row r="14" spans="1:7">
      <c r="A14" s="285"/>
      <c r="B14" s="285"/>
      <c r="C14" s="222"/>
      <c r="D14" s="286"/>
      <c r="E14" s="286"/>
      <c r="F14" s="285"/>
      <c r="G14" s="285"/>
    </row>
    <row r="15" spans="1:7">
      <c r="A15" s="285"/>
      <c r="B15" s="285"/>
      <c r="C15" s="222"/>
      <c r="D15" s="286"/>
      <c r="E15" s="286"/>
      <c r="F15" s="285"/>
      <c r="G15" s="285"/>
    </row>
    <row r="16" spans="1:7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465" t="s">
        <v>143</v>
      </c>
      <c r="B2" s="466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9"/>
      <c r="D1" s="3"/>
      <c r="E1" s="5"/>
    </row>
    <row r="2" spans="1:5">
      <c r="A2" s="3" t="s">
        <v>139</v>
      </c>
      <c r="B2" s="3"/>
      <c r="C2" s="249"/>
      <c r="D2" s="3"/>
      <c r="E2" s="3"/>
    </row>
    <row r="5" spans="1:5" ht="11.25" customHeight="1">
      <c r="A5" s="217" t="s">
        <v>304</v>
      </c>
      <c r="B5" s="217"/>
      <c r="E5" s="190" t="s">
        <v>303</v>
      </c>
    </row>
    <row r="6" spans="1:5">
      <c r="A6" s="288"/>
      <c r="B6" s="288"/>
      <c r="C6" s="289"/>
      <c r="D6" s="288"/>
      <c r="E6" s="288"/>
    </row>
    <row r="7" spans="1:5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>
      <c r="A8" s="287" t="s">
        <v>521</v>
      </c>
      <c r="B8" s="287" t="s">
        <v>521</v>
      </c>
      <c r="C8" s="254"/>
      <c r="D8" s="287"/>
      <c r="E8" s="287"/>
    </row>
    <row r="9" spans="1:5" ht="11.25" customHeight="1">
      <c r="A9" s="287"/>
      <c r="B9" s="287"/>
      <c r="C9" s="254"/>
      <c r="D9" s="287"/>
      <c r="E9" s="287"/>
    </row>
    <row r="10" spans="1:5" ht="11.25" customHeight="1">
      <c r="A10" s="287"/>
      <c r="B10" s="287"/>
      <c r="C10" s="254"/>
      <c r="D10" s="287"/>
      <c r="E10" s="287"/>
    </row>
    <row r="11" spans="1:5" ht="11.25" customHeight="1">
      <c r="A11" s="287"/>
      <c r="B11" s="287"/>
      <c r="C11" s="254"/>
      <c r="D11" s="287"/>
      <c r="E11" s="287"/>
    </row>
    <row r="12" spans="1:5" ht="11.25" customHeight="1">
      <c r="A12" s="287"/>
      <c r="B12" s="287"/>
      <c r="C12" s="254"/>
      <c r="D12" s="287"/>
      <c r="E12" s="287"/>
    </row>
    <row r="13" spans="1:5" ht="11.25" customHeight="1">
      <c r="A13" s="287"/>
      <c r="B13" s="287"/>
      <c r="C13" s="254"/>
      <c r="D13" s="287"/>
      <c r="E13" s="287"/>
    </row>
    <row r="14" spans="1:5" ht="11.25" customHeight="1">
      <c r="A14" s="287"/>
      <c r="B14" s="287"/>
      <c r="C14" s="254"/>
      <c r="D14" s="287"/>
      <c r="E14" s="287"/>
    </row>
    <row r="15" spans="1:5">
      <c r="A15" s="287"/>
      <c r="B15" s="287"/>
      <c r="C15" s="254"/>
      <c r="D15" s="287"/>
      <c r="E15" s="287"/>
    </row>
    <row r="16" spans="1:5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465" t="s">
        <v>143</v>
      </c>
      <c r="B2" s="466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topLeftCell="A46" zoomScaleNormal="100" zoomScaleSheetLayoutView="100" workbookViewId="0">
      <selection activeCell="H64" sqref="A1:H64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9"/>
      <c r="D1" s="249"/>
      <c r="E1" s="249"/>
      <c r="F1" s="5"/>
    </row>
    <row r="2" spans="1:6">
      <c r="A2" s="3" t="s">
        <v>139</v>
      </c>
      <c r="B2" s="3"/>
      <c r="C2" s="249"/>
      <c r="D2" s="249"/>
      <c r="E2" s="249"/>
      <c r="F2" s="241"/>
    </row>
    <row r="3" spans="1:6">
      <c r="F3" s="241"/>
    </row>
    <row r="4" spans="1:6">
      <c r="F4" s="241"/>
    </row>
    <row r="5" spans="1:6" ht="11.25" customHeight="1">
      <c r="A5" s="217" t="s">
        <v>320</v>
      </c>
      <c r="B5" s="217"/>
      <c r="C5" s="294"/>
      <c r="D5" s="294"/>
      <c r="E5" s="294"/>
      <c r="F5" s="270" t="s">
        <v>309</v>
      </c>
    </row>
    <row r="6" spans="1:6">
      <c r="A6" s="297"/>
      <c r="B6" s="297"/>
      <c r="C6" s="294"/>
      <c r="D6" s="296"/>
      <c r="E6" s="296"/>
      <c r="F6" s="295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223" t="s">
        <v>521</v>
      </c>
      <c r="B8" s="223" t="s">
        <v>521</v>
      </c>
      <c r="C8" s="222"/>
      <c r="D8" s="222"/>
      <c r="E8" s="222"/>
      <c r="F8" s="222"/>
    </row>
    <row r="9" spans="1:6">
      <c r="A9" s="223"/>
      <c r="B9" s="223"/>
      <c r="C9" s="222"/>
      <c r="D9" s="222"/>
      <c r="E9" s="222"/>
      <c r="F9" s="222"/>
    </row>
    <row r="10" spans="1:6">
      <c r="A10" s="223"/>
      <c r="B10" s="223"/>
      <c r="C10" s="222"/>
      <c r="D10" s="222"/>
      <c r="E10" s="222"/>
      <c r="F10" s="222"/>
    </row>
    <row r="11" spans="1:6">
      <c r="A11" s="223"/>
      <c r="B11" s="223"/>
      <c r="C11" s="222"/>
      <c r="D11" s="222"/>
      <c r="E11" s="222"/>
      <c r="F11" s="222"/>
    </row>
    <row r="12" spans="1:6">
      <c r="A12" s="223"/>
      <c r="B12" s="223"/>
      <c r="C12" s="222"/>
      <c r="D12" s="222"/>
      <c r="E12" s="222"/>
      <c r="F12" s="222"/>
    </row>
    <row r="13" spans="1:6">
      <c r="A13" s="223"/>
      <c r="B13" s="223"/>
      <c r="C13" s="222"/>
      <c r="D13" s="222"/>
      <c r="E13" s="222"/>
      <c r="F13" s="222"/>
    </row>
    <row r="14" spans="1:6">
      <c r="A14" s="223"/>
      <c r="B14" s="223"/>
      <c r="C14" s="222"/>
      <c r="D14" s="222"/>
      <c r="E14" s="222"/>
      <c r="F14" s="222"/>
    </row>
    <row r="15" spans="1:6">
      <c r="A15" s="223"/>
      <c r="B15" s="223"/>
      <c r="C15" s="222"/>
      <c r="D15" s="222"/>
      <c r="E15" s="222"/>
      <c r="F15" s="222"/>
    </row>
    <row r="16" spans="1:6">
      <c r="A16" s="62"/>
      <c r="B16" s="62" t="s">
        <v>319</v>
      </c>
      <c r="C16" s="244">
        <f>SUM(C8:C15)</f>
        <v>0</v>
      </c>
      <c r="D16" s="244">
        <f>SUM(D8:D15)</f>
        <v>0</v>
      </c>
      <c r="E16" s="244">
        <f>SUM(E8:E15)</f>
        <v>0</v>
      </c>
      <c r="F16" s="244"/>
    </row>
    <row r="17" spans="1:6">
      <c r="A17" s="60"/>
      <c r="B17" s="60"/>
      <c r="C17" s="231"/>
      <c r="D17" s="231"/>
      <c r="E17" s="231"/>
      <c r="F17" s="60"/>
    </row>
    <row r="18" spans="1:6">
      <c r="A18" s="60"/>
      <c r="B18" s="60"/>
      <c r="C18" s="231"/>
      <c r="D18" s="231"/>
      <c r="E18" s="231"/>
      <c r="F18" s="60"/>
    </row>
    <row r="19" spans="1:6" ht="11.25" customHeight="1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>
      <c r="A20" s="281"/>
      <c r="B20" s="281"/>
      <c r="C20" s="229"/>
    </row>
    <row r="21" spans="1:6" ht="15" customHeight="1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>
      <c r="A22" s="223" t="s">
        <v>655</v>
      </c>
      <c r="B22" s="264" t="s">
        <v>656</v>
      </c>
      <c r="C22" s="265">
        <v>204386.13</v>
      </c>
      <c r="D22" s="265">
        <v>204386.13</v>
      </c>
      <c r="E22" s="265">
        <v>0</v>
      </c>
      <c r="F22" s="264" t="s">
        <v>895</v>
      </c>
    </row>
    <row r="23" spans="1:6">
      <c r="A23" s="223" t="s">
        <v>657</v>
      </c>
      <c r="B23" s="264" t="s">
        <v>658</v>
      </c>
      <c r="C23" s="265">
        <v>445259.11</v>
      </c>
      <c r="D23" s="265">
        <v>468899.11</v>
      </c>
      <c r="E23" s="265">
        <v>23640</v>
      </c>
      <c r="F23" s="264" t="s">
        <v>895</v>
      </c>
    </row>
    <row r="24" spans="1:6">
      <c r="A24" s="223" t="s">
        <v>659</v>
      </c>
      <c r="B24" s="264" t="s">
        <v>660</v>
      </c>
      <c r="C24" s="265">
        <v>3579.48</v>
      </c>
      <c r="D24" s="265">
        <v>3579.48</v>
      </c>
      <c r="E24" s="265">
        <v>0</v>
      </c>
      <c r="F24" s="264" t="s">
        <v>895</v>
      </c>
    </row>
    <row r="25" spans="1:6">
      <c r="A25" s="223" t="s">
        <v>661</v>
      </c>
      <c r="B25" s="264" t="s">
        <v>662</v>
      </c>
      <c r="C25" s="265">
        <v>24092</v>
      </c>
      <c r="D25" s="265">
        <v>24092</v>
      </c>
      <c r="E25" s="265">
        <v>0</v>
      </c>
      <c r="F25" s="264" t="s">
        <v>895</v>
      </c>
    </row>
    <row r="26" spans="1:6">
      <c r="A26" s="223" t="s">
        <v>663</v>
      </c>
      <c r="B26" s="264" t="s">
        <v>664</v>
      </c>
      <c r="C26" s="265">
        <v>735332</v>
      </c>
      <c r="D26" s="265">
        <v>735332</v>
      </c>
      <c r="E26" s="265">
        <v>0</v>
      </c>
      <c r="F26" s="264" t="s">
        <v>895</v>
      </c>
    </row>
    <row r="27" spans="1:6">
      <c r="A27" s="223" t="s">
        <v>665</v>
      </c>
      <c r="B27" s="264" t="s">
        <v>666</v>
      </c>
      <c r="C27" s="265">
        <v>0</v>
      </c>
      <c r="D27" s="265">
        <v>22690</v>
      </c>
      <c r="E27" s="265">
        <v>22690</v>
      </c>
      <c r="F27" s="264" t="s">
        <v>895</v>
      </c>
    </row>
    <row r="28" spans="1:6">
      <c r="A28" s="223" t="s">
        <v>667</v>
      </c>
      <c r="B28" s="264" t="s">
        <v>668</v>
      </c>
      <c r="C28" s="265">
        <v>78885.119999999995</v>
      </c>
      <c r="D28" s="265">
        <v>78885.119999999995</v>
      </c>
      <c r="E28" s="265">
        <v>0</v>
      </c>
      <c r="F28" s="264" t="s">
        <v>895</v>
      </c>
    </row>
    <row r="29" spans="1:6">
      <c r="A29" s="223"/>
      <c r="B29" s="264"/>
      <c r="C29" s="265"/>
      <c r="D29" s="265"/>
      <c r="E29" s="265"/>
      <c r="F29" s="264"/>
    </row>
    <row r="30" spans="1:6">
      <c r="A30" s="62"/>
      <c r="B30" s="62" t="s">
        <v>317</v>
      </c>
      <c r="C30" s="244">
        <f>SUM(C22:C29)</f>
        <v>1491533.8399999999</v>
      </c>
      <c r="D30" s="244">
        <f>SUM(D22:D29)</f>
        <v>1537863.8399999999</v>
      </c>
      <c r="E30" s="244">
        <f>SUM(E22:E29)</f>
        <v>46330</v>
      </c>
      <c r="F30" s="244"/>
    </row>
    <row r="31" spans="1:6" s="8" customFormat="1">
      <c r="A31" s="59"/>
      <c r="B31" s="59"/>
      <c r="C31" s="11"/>
      <c r="D31" s="11"/>
      <c r="E31" s="11"/>
      <c r="F31" s="11"/>
    </row>
    <row r="32" spans="1:6" s="8" customFormat="1">
      <c r="A32" s="59"/>
      <c r="B32" s="59"/>
      <c r="C32" s="11"/>
      <c r="D32" s="11"/>
      <c r="E32" s="11"/>
      <c r="F32" s="11"/>
    </row>
    <row r="33" spans="1:8" s="8" customFormat="1" ht="11.25" customHeight="1">
      <c r="A33" s="217" t="s">
        <v>316</v>
      </c>
      <c r="B33" s="217"/>
      <c r="C33" s="294"/>
      <c r="D33" s="294"/>
      <c r="E33" s="294"/>
      <c r="G33" s="270" t="s">
        <v>309</v>
      </c>
    </row>
    <row r="34" spans="1:8" s="8" customFormat="1">
      <c r="A34" s="281"/>
      <c r="B34" s="281"/>
      <c r="C34" s="229"/>
      <c r="D34" s="7"/>
      <c r="E34" s="7"/>
      <c r="F34" s="89"/>
    </row>
    <row r="35" spans="1:8" s="8" customFormat="1" ht="27.95" customHeight="1">
      <c r="A35" s="228" t="s">
        <v>45</v>
      </c>
      <c r="B35" s="227" t="s">
        <v>46</v>
      </c>
      <c r="C35" s="293" t="s">
        <v>47</v>
      </c>
      <c r="D35" s="293" t="s">
        <v>48</v>
      </c>
      <c r="E35" s="293" t="s">
        <v>49</v>
      </c>
      <c r="F35" s="292" t="s">
        <v>308</v>
      </c>
      <c r="G35" s="292" t="s">
        <v>307</v>
      </c>
      <c r="H35" s="292" t="s">
        <v>306</v>
      </c>
    </row>
    <row r="36" spans="1:8" s="8" customFormat="1">
      <c r="A36" s="223" t="s">
        <v>521</v>
      </c>
      <c r="B36" s="264" t="s">
        <v>521</v>
      </c>
      <c r="C36" s="222"/>
      <c r="D36" s="265"/>
      <c r="E36" s="265"/>
      <c r="F36" s="264"/>
      <c r="G36" s="264"/>
      <c r="H36" s="264"/>
    </row>
    <row r="37" spans="1:8" s="8" customFormat="1">
      <c r="A37" s="223"/>
      <c r="B37" s="264"/>
      <c r="C37" s="222"/>
      <c r="D37" s="265"/>
      <c r="E37" s="265"/>
      <c r="F37" s="264"/>
      <c r="G37" s="264"/>
      <c r="H37" s="264"/>
    </row>
    <row r="38" spans="1:8" s="8" customFormat="1">
      <c r="A38" s="223"/>
      <c r="B38" s="264"/>
      <c r="C38" s="222"/>
      <c r="D38" s="265"/>
      <c r="E38" s="265"/>
      <c r="F38" s="264"/>
      <c r="G38" s="264"/>
      <c r="H38" s="264"/>
    </row>
    <row r="39" spans="1:8" s="8" customFormat="1">
      <c r="A39" s="223"/>
      <c r="B39" s="264"/>
      <c r="C39" s="222"/>
      <c r="D39" s="265"/>
      <c r="E39" s="265"/>
      <c r="F39" s="264"/>
      <c r="G39" s="264"/>
      <c r="H39" s="264"/>
    </row>
    <row r="40" spans="1:8" s="8" customFormat="1">
      <c r="A40" s="62"/>
      <c r="B40" s="62" t="s">
        <v>315</v>
      </c>
      <c r="C40" s="244">
        <f>SUM(C36:C39)</f>
        <v>0</v>
      </c>
      <c r="D40" s="244">
        <f>SUM(D36:D39)</f>
        <v>0</v>
      </c>
      <c r="E40" s="244">
        <f>SUM(E36:E39)</f>
        <v>0</v>
      </c>
      <c r="F40" s="244"/>
      <c r="G40" s="244"/>
      <c r="H40" s="244"/>
    </row>
    <row r="41" spans="1:8" s="8" customFormat="1">
      <c r="A41" s="15"/>
      <c r="B41" s="15"/>
      <c r="C41" s="16"/>
      <c r="D41" s="16"/>
      <c r="E41" s="16"/>
      <c r="F41" s="11"/>
    </row>
    <row r="43" spans="1:8">
      <c r="A43" s="217" t="s">
        <v>314</v>
      </c>
      <c r="B43" s="217"/>
      <c r="C43" s="294"/>
      <c r="D43" s="294"/>
      <c r="E43" s="294"/>
      <c r="G43" s="270" t="s">
        <v>309</v>
      </c>
    </row>
    <row r="44" spans="1:8">
      <c r="A44" s="281"/>
      <c r="B44" s="281"/>
      <c r="C44" s="229"/>
      <c r="H44" s="7"/>
    </row>
    <row r="45" spans="1:8" ht="27.95" customHeight="1">
      <c r="A45" s="228" t="s">
        <v>45</v>
      </c>
      <c r="B45" s="227" t="s">
        <v>46</v>
      </c>
      <c r="C45" s="293" t="s">
        <v>47</v>
      </c>
      <c r="D45" s="293" t="s">
        <v>48</v>
      </c>
      <c r="E45" s="293" t="s">
        <v>49</v>
      </c>
      <c r="F45" s="292" t="s">
        <v>308</v>
      </c>
      <c r="G45" s="292" t="s">
        <v>307</v>
      </c>
      <c r="H45" s="292" t="s">
        <v>306</v>
      </c>
    </row>
    <row r="46" spans="1:8">
      <c r="A46" s="223" t="s">
        <v>521</v>
      </c>
      <c r="B46" s="264" t="s">
        <v>521</v>
      </c>
      <c r="C46" s="222"/>
      <c r="D46" s="265"/>
      <c r="E46" s="265"/>
      <c r="F46" s="264"/>
      <c r="G46" s="264"/>
      <c r="H46" s="264"/>
    </row>
    <row r="47" spans="1:8">
      <c r="A47" s="223"/>
      <c r="B47" s="264"/>
      <c r="C47" s="222"/>
      <c r="D47" s="265"/>
      <c r="E47" s="265"/>
      <c r="F47" s="264"/>
      <c r="G47" s="264"/>
      <c r="H47" s="264"/>
    </row>
    <row r="48" spans="1:8">
      <c r="A48" s="223"/>
      <c r="B48" s="264"/>
      <c r="C48" s="222"/>
      <c r="D48" s="265"/>
      <c r="E48" s="265"/>
      <c r="F48" s="264"/>
      <c r="G48" s="264"/>
      <c r="H48" s="264"/>
    </row>
    <row r="49" spans="1:8">
      <c r="A49" s="223"/>
      <c r="B49" s="264"/>
      <c r="C49" s="222"/>
      <c r="D49" s="265"/>
      <c r="E49" s="265"/>
      <c r="F49" s="264"/>
      <c r="G49" s="264"/>
      <c r="H49" s="264"/>
    </row>
    <row r="50" spans="1:8">
      <c r="A50" s="62"/>
      <c r="B50" s="62" t="s">
        <v>313</v>
      </c>
      <c r="C50" s="244">
        <f>SUM(C46:C49)</f>
        <v>0</v>
      </c>
      <c r="D50" s="244">
        <f>SUM(D46:D49)</f>
        <v>0</v>
      </c>
      <c r="E50" s="244">
        <f>SUM(E46:E49)</f>
        <v>0</v>
      </c>
      <c r="F50" s="244"/>
      <c r="G50" s="244"/>
      <c r="H50" s="244"/>
    </row>
    <row r="53" spans="1:8">
      <c r="A53" s="217" t="s">
        <v>312</v>
      </c>
      <c r="B53" s="217"/>
      <c r="C53" s="294"/>
      <c r="D53" s="294"/>
      <c r="E53" s="294"/>
      <c r="G53" s="270" t="s">
        <v>309</v>
      </c>
    </row>
    <row r="54" spans="1:8">
      <c r="A54" s="281"/>
      <c r="B54" s="281"/>
      <c r="C54" s="229"/>
    </row>
    <row r="55" spans="1:8" ht="27.95" customHeight="1">
      <c r="A55" s="228" t="s">
        <v>45</v>
      </c>
      <c r="B55" s="227" t="s">
        <v>46</v>
      </c>
      <c r="C55" s="293" t="s">
        <v>47</v>
      </c>
      <c r="D55" s="293" t="s">
        <v>48</v>
      </c>
      <c r="E55" s="293" t="s">
        <v>49</v>
      </c>
      <c r="F55" s="292" t="s">
        <v>308</v>
      </c>
      <c r="G55" s="292" t="s">
        <v>307</v>
      </c>
      <c r="H55" s="292" t="s">
        <v>306</v>
      </c>
    </row>
    <row r="56" spans="1:8">
      <c r="A56" s="223" t="s">
        <v>669</v>
      </c>
      <c r="B56" s="264" t="s">
        <v>656</v>
      </c>
      <c r="C56" s="222">
        <v>-108196.97</v>
      </c>
      <c r="D56" s="265">
        <v>-112525.24</v>
      </c>
      <c r="E56" s="265">
        <v>-4328.2700000000004</v>
      </c>
      <c r="F56" s="264" t="s">
        <v>895</v>
      </c>
      <c r="G56" s="264" t="s">
        <v>896</v>
      </c>
      <c r="H56" s="264">
        <v>0.1</v>
      </c>
    </row>
    <row r="57" spans="1:8">
      <c r="A57" s="223" t="s">
        <v>670</v>
      </c>
      <c r="B57" s="264" t="s">
        <v>658</v>
      </c>
      <c r="C57" s="222">
        <v>-263257.77</v>
      </c>
      <c r="D57" s="265">
        <v>-323962.61</v>
      </c>
      <c r="E57" s="265">
        <v>-60704.84</v>
      </c>
      <c r="F57" s="264" t="s">
        <v>895</v>
      </c>
      <c r="G57" s="264" t="s">
        <v>896</v>
      </c>
      <c r="H57" s="264">
        <v>0.3</v>
      </c>
    </row>
    <row r="58" spans="1:8">
      <c r="A58" s="223" t="s">
        <v>671</v>
      </c>
      <c r="B58" s="264" t="s">
        <v>660</v>
      </c>
      <c r="C58" s="222">
        <v>-835.22</v>
      </c>
      <c r="D58" s="265">
        <v>-1193.17</v>
      </c>
      <c r="E58" s="265">
        <v>-357.95</v>
      </c>
      <c r="F58" s="264" t="s">
        <v>895</v>
      </c>
      <c r="G58" s="264" t="s">
        <v>896</v>
      </c>
      <c r="H58" s="264">
        <v>0.1</v>
      </c>
    </row>
    <row r="59" spans="1:8">
      <c r="A59" s="223" t="s">
        <v>672</v>
      </c>
      <c r="B59" s="264" t="s">
        <v>662</v>
      </c>
      <c r="C59" s="222">
        <v>-1300.6500000000001</v>
      </c>
      <c r="D59" s="265">
        <v>-3709.85</v>
      </c>
      <c r="E59" s="265">
        <v>-2409.1999999999998</v>
      </c>
      <c r="F59" s="264" t="s">
        <v>895</v>
      </c>
      <c r="G59" s="264" t="s">
        <v>896</v>
      </c>
      <c r="H59" s="264">
        <v>0.1</v>
      </c>
    </row>
    <row r="60" spans="1:8">
      <c r="A60" s="223" t="s">
        <v>673</v>
      </c>
      <c r="B60" s="264" t="s">
        <v>664</v>
      </c>
      <c r="C60" s="222">
        <v>-634732</v>
      </c>
      <c r="D60" s="265">
        <v>-672457</v>
      </c>
      <c r="E60" s="265">
        <v>-37725</v>
      </c>
      <c r="F60" s="264" t="s">
        <v>895</v>
      </c>
      <c r="G60" s="264" t="s">
        <v>896</v>
      </c>
      <c r="H60" s="264">
        <v>0.25</v>
      </c>
    </row>
    <row r="61" spans="1:8">
      <c r="A61" s="223" t="s">
        <v>902</v>
      </c>
      <c r="B61" s="264" t="s">
        <v>666</v>
      </c>
      <c r="C61" s="222">
        <v>0</v>
      </c>
      <c r="D61" s="265">
        <v>-1418.13</v>
      </c>
      <c r="E61" s="265">
        <v>-1418.13</v>
      </c>
      <c r="F61" s="264" t="s">
        <v>895</v>
      </c>
      <c r="G61" s="264" t="s">
        <v>896</v>
      </c>
      <c r="H61" s="264">
        <v>0.1</v>
      </c>
    </row>
    <row r="62" spans="1:8">
      <c r="A62" s="223" t="s">
        <v>674</v>
      </c>
      <c r="B62" s="264" t="s">
        <v>668</v>
      </c>
      <c r="C62" s="222">
        <v>-22879.95</v>
      </c>
      <c r="D62" s="265">
        <v>-30469.45</v>
      </c>
      <c r="E62" s="265">
        <v>-7589.5</v>
      </c>
      <c r="F62" s="264"/>
      <c r="G62" s="264"/>
      <c r="H62" s="264"/>
    </row>
    <row r="63" spans="1:8">
      <c r="A63" s="62"/>
      <c r="B63" s="62" t="s">
        <v>311</v>
      </c>
      <c r="C63" s="244">
        <f>SUM(C56:C62)</f>
        <v>-1031202.5599999999</v>
      </c>
      <c r="D63" s="244">
        <f>SUM(D56:D62)</f>
        <v>-1145735.4499999997</v>
      </c>
      <c r="E63" s="244">
        <f>SUM(E56:E62)</f>
        <v>-114532.89</v>
      </c>
      <c r="F63" s="244"/>
      <c r="G63" s="244"/>
      <c r="H63" s="244"/>
    </row>
    <row r="66" spans="1:8">
      <c r="A66" s="217" t="s">
        <v>310</v>
      </c>
      <c r="B66" s="217"/>
      <c r="C66" s="294"/>
      <c r="D66" s="294"/>
      <c r="E66" s="294"/>
      <c r="G66" s="270" t="s">
        <v>309</v>
      </c>
    </row>
    <row r="67" spans="1:8">
      <c r="A67" s="281"/>
      <c r="B67" s="281"/>
      <c r="C67" s="229"/>
    </row>
    <row r="68" spans="1:8" ht="27.95" customHeight="1">
      <c r="A68" s="228" t="s">
        <v>45</v>
      </c>
      <c r="B68" s="227" t="s">
        <v>46</v>
      </c>
      <c r="C68" s="293" t="s">
        <v>47</v>
      </c>
      <c r="D68" s="293" t="s">
        <v>48</v>
      </c>
      <c r="E68" s="293" t="s">
        <v>49</v>
      </c>
      <c r="F68" s="292" t="s">
        <v>308</v>
      </c>
      <c r="G68" s="292" t="s">
        <v>307</v>
      </c>
      <c r="H68" s="292" t="s">
        <v>306</v>
      </c>
    </row>
    <row r="69" spans="1:8">
      <c r="A69" s="223" t="s">
        <v>521</v>
      </c>
      <c r="B69" s="264" t="s">
        <v>521</v>
      </c>
      <c r="C69" s="222"/>
      <c r="D69" s="265"/>
      <c r="E69" s="265"/>
      <c r="F69" s="264"/>
      <c r="G69" s="264"/>
      <c r="H69" s="264"/>
    </row>
    <row r="70" spans="1:8">
      <c r="A70" s="223"/>
      <c r="B70" s="264"/>
      <c r="C70" s="222"/>
      <c r="D70" s="265"/>
      <c r="E70" s="265"/>
      <c r="F70" s="264"/>
      <c r="G70" s="264"/>
      <c r="H70" s="264"/>
    </row>
    <row r="71" spans="1:8">
      <c r="A71" s="223"/>
      <c r="B71" s="264"/>
      <c r="C71" s="222"/>
      <c r="D71" s="265"/>
      <c r="E71" s="265"/>
      <c r="F71" s="264"/>
      <c r="G71" s="264"/>
      <c r="H71" s="264"/>
    </row>
    <row r="72" spans="1:8">
      <c r="A72" s="223"/>
      <c r="B72" s="264"/>
      <c r="C72" s="222"/>
      <c r="D72" s="265"/>
      <c r="E72" s="265"/>
      <c r="F72" s="264"/>
      <c r="G72" s="264"/>
      <c r="H72" s="264"/>
    </row>
    <row r="73" spans="1:8">
      <c r="A73" s="62"/>
      <c r="B73" s="62" t="s">
        <v>305</v>
      </c>
      <c r="C73" s="244">
        <f>SUM(C69:C72)</f>
        <v>0</v>
      </c>
      <c r="D73" s="244">
        <f>SUM(D69:D72)</f>
        <v>0</v>
      </c>
      <c r="E73" s="244">
        <f>SUM(E69:E72)</f>
        <v>0</v>
      </c>
      <c r="F73" s="244"/>
      <c r="G73" s="244"/>
      <c r="H73" s="244"/>
    </row>
  </sheetData>
  <dataValidations count="8">
    <dataValidation allowBlank="1" showInputMessage="1" showErrorMessage="1" prompt="Importe final del periodo que corresponde la información financiera trimestral que se presenta." sqref="D7 D21 D35 D45 D55 D68"/>
    <dataValidation allowBlank="1" showInputMessage="1" showErrorMessage="1" prompt="Saldo al 31 de diciembre del año anterior del ejercio que se presenta." sqref="C7 C21 C35 C45 C55 C68"/>
    <dataValidation allowBlank="1" showInputMessage="1" showErrorMessage="1" prompt="Corresponde al número de la cuenta de acuerdo al Plan de Cuentas emitido por el CONAC (DOF 23/12/2015)." sqref="A7 A21 A35 A45 A55 A68"/>
    <dataValidation allowBlank="1" showInputMessage="1" showErrorMessage="1" prompt="Indicar la tasa de aplicación." sqref="H35 H45 H55 H68"/>
    <dataValidation allowBlank="1" showInputMessage="1" showErrorMessage="1" prompt="Indicar el método de depreciación." sqref="G35 G45 G55 G68"/>
    <dataValidation allowBlank="1" showInputMessage="1" showErrorMessage="1" prompt="Corresponde al nombre o descripción de la cuenta de acuerdo al Plan de Cuentas emitido por el CONAC." sqref="B7 B21 B35 B45 B55 B68"/>
    <dataValidation allowBlank="1" showInputMessage="1" showErrorMessage="1" prompt="Diferencia entre el saldo final y el inicial presentados." sqref="E7 E21 E35 E45 E55 E68"/>
    <dataValidation allowBlank="1" showInputMessage="1" showErrorMessage="1" prompt="Criterio para la aplicación de depreciación: anual, mensual, trimestral, etc." sqref="F7 F21 F68 F45 F55 F35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65" t="s">
        <v>143</v>
      </c>
      <c r="B2" s="466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D38" sqref="D3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9"/>
      <c r="D1" s="249"/>
      <c r="E1" s="249"/>
      <c r="F1" s="5"/>
    </row>
    <row r="2" spans="1:6" ht="11.25" customHeight="1">
      <c r="A2" s="3" t="s">
        <v>139</v>
      </c>
      <c r="B2" s="3"/>
      <c r="C2" s="249"/>
      <c r="D2" s="249"/>
      <c r="E2" s="249"/>
    </row>
    <row r="3" spans="1:6" ht="11.25" customHeight="1">
      <c r="A3" s="3"/>
      <c r="B3" s="3"/>
      <c r="C3" s="249"/>
      <c r="D3" s="249"/>
      <c r="E3" s="249"/>
    </row>
    <row r="4" spans="1:6" ht="11.25" customHeight="1"/>
    <row r="5" spans="1:6" ht="11.25" customHeight="1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>
      <c r="A6" s="17"/>
      <c r="B6" s="17"/>
      <c r="C6" s="308"/>
      <c r="D6" s="308"/>
      <c r="E6" s="308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>
      <c r="A8" s="285">
        <v>125105911</v>
      </c>
      <c r="B8" s="285" t="s">
        <v>675</v>
      </c>
      <c r="C8" s="222">
        <v>45449.440000000002</v>
      </c>
      <c r="D8" s="304">
        <v>45449.440000000002</v>
      </c>
      <c r="E8" s="304">
        <v>0</v>
      </c>
      <c r="F8" s="303"/>
    </row>
    <row r="9" spans="1:6">
      <c r="A9" s="285"/>
      <c r="B9" s="285"/>
      <c r="C9" s="222"/>
      <c r="D9" s="304"/>
      <c r="E9" s="304"/>
      <c r="F9" s="303"/>
    </row>
    <row r="10" spans="1:6">
      <c r="A10" s="285"/>
      <c r="B10" s="285"/>
      <c r="C10" s="222"/>
      <c r="D10" s="304"/>
      <c r="E10" s="304"/>
      <c r="F10" s="303"/>
    </row>
    <row r="11" spans="1:6">
      <c r="A11" s="285"/>
      <c r="B11" s="285"/>
      <c r="C11" s="222"/>
      <c r="D11" s="304"/>
      <c r="E11" s="304"/>
      <c r="F11" s="303"/>
    </row>
    <row r="12" spans="1:6">
      <c r="A12" s="285"/>
      <c r="B12" s="285"/>
      <c r="C12" s="222"/>
      <c r="D12" s="304"/>
      <c r="E12" s="304"/>
      <c r="F12" s="303"/>
    </row>
    <row r="13" spans="1:6">
      <c r="A13" s="62"/>
      <c r="B13" s="62" t="s">
        <v>327</v>
      </c>
      <c r="C13" s="244">
        <f>SUM(C8:C12)</f>
        <v>45449.440000000002</v>
      </c>
      <c r="D13" s="244">
        <f>SUM(D8:D12)</f>
        <v>45449.440000000002</v>
      </c>
      <c r="E13" s="244">
        <f>SUM(E8:E12)</f>
        <v>0</v>
      </c>
      <c r="F13" s="62"/>
    </row>
    <row r="14" spans="1:6">
      <c r="A14" s="60"/>
      <c r="B14" s="60"/>
      <c r="C14" s="231"/>
      <c r="D14" s="231"/>
      <c r="E14" s="231"/>
      <c r="F14" s="60"/>
    </row>
    <row r="15" spans="1:6">
      <c r="A15" s="60"/>
      <c r="B15" s="60"/>
      <c r="C15" s="231"/>
      <c r="D15" s="231"/>
      <c r="E15" s="231"/>
      <c r="F15" s="60"/>
    </row>
    <row r="16" spans="1:6" ht="11.25" customHeight="1">
      <c r="A16" s="310" t="s">
        <v>326</v>
      </c>
      <c r="B16" s="309"/>
      <c r="C16" s="308"/>
      <c r="D16" s="308"/>
      <c r="E16" s="308"/>
      <c r="F16" s="190" t="s">
        <v>325</v>
      </c>
    </row>
    <row r="17" spans="1:6">
      <c r="A17" s="288"/>
      <c r="B17" s="288"/>
      <c r="C17" s="289"/>
      <c r="D17" s="289"/>
      <c r="E17" s="289"/>
    </row>
    <row r="18" spans="1:6" ht="15" customHeight="1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>
      <c r="A19" s="223" t="s">
        <v>676</v>
      </c>
      <c r="B19" s="285" t="s">
        <v>677</v>
      </c>
      <c r="C19" s="222">
        <v>-4544.9399999999996</v>
      </c>
      <c r="D19" s="222">
        <v>-9089.8799999999992</v>
      </c>
      <c r="E19" s="222">
        <v>-4544.9399999999996</v>
      </c>
      <c r="F19" s="303"/>
    </row>
    <row r="20" spans="1:6" ht="11.25" customHeight="1">
      <c r="A20" s="223"/>
      <c r="B20" s="285"/>
      <c r="C20" s="222"/>
      <c r="D20" s="222"/>
      <c r="E20" s="222"/>
      <c r="F20" s="303"/>
    </row>
    <row r="21" spans="1:6">
      <c r="A21" s="223"/>
      <c r="B21" s="285"/>
      <c r="C21" s="222"/>
      <c r="D21" s="222"/>
      <c r="E21" s="222"/>
      <c r="F21" s="303"/>
    </row>
    <row r="22" spans="1:6">
      <c r="A22" s="62"/>
      <c r="B22" s="62" t="s">
        <v>324</v>
      </c>
      <c r="C22" s="244">
        <f>SUM(C19:C21)</f>
        <v>-4544.9399999999996</v>
      </c>
      <c r="D22" s="244">
        <f>SUM(D19:D21)</f>
        <v>-9089.8799999999992</v>
      </c>
      <c r="E22" s="244">
        <f>SUM(E19:E21)</f>
        <v>-4544.9399999999996</v>
      </c>
      <c r="F22" s="62"/>
    </row>
    <row r="23" spans="1:6">
      <c r="A23" s="60"/>
      <c r="B23" s="60"/>
      <c r="C23" s="231"/>
      <c r="D23" s="231"/>
      <c r="E23" s="231"/>
      <c r="F23" s="60"/>
    </row>
    <row r="24" spans="1:6">
      <c r="A24" s="60"/>
      <c r="B24" s="60"/>
      <c r="C24" s="231"/>
      <c r="D24" s="231"/>
      <c r="E24" s="231"/>
      <c r="F24" s="60"/>
    </row>
    <row r="25" spans="1:6" ht="11.25" customHeight="1">
      <c r="A25" s="307" t="s">
        <v>323</v>
      </c>
      <c r="B25" s="306"/>
      <c r="C25" s="305"/>
      <c r="D25" s="305"/>
      <c r="E25" s="294"/>
      <c r="F25" s="270" t="s">
        <v>322</v>
      </c>
    </row>
    <row r="26" spans="1:6">
      <c r="A26" s="281"/>
      <c r="B26" s="281"/>
      <c r="C26" s="229"/>
    </row>
    <row r="27" spans="1:6" ht="15" customHeight="1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>
      <c r="A28" s="285">
        <v>127900001</v>
      </c>
      <c r="B28" s="285" t="s">
        <v>901</v>
      </c>
      <c r="C28" s="222">
        <v>0</v>
      </c>
      <c r="D28" s="304">
        <v>88000</v>
      </c>
      <c r="E28" s="304">
        <v>88000</v>
      </c>
      <c r="F28" s="303"/>
    </row>
    <row r="29" spans="1:6">
      <c r="A29" s="285"/>
      <c r="B29" s="285"/>
      <c r="C29" s="222"/>
      <c r="D29" s="304"/>
      <c r="E29" s="304"/>
      <c r="F29" s="303"/>
    </row>
    <row r="30" spans="1:6">
      <c r="A30" s="285"/>
      <c r="B30" s="285"/>
      <c r="C30" s="222"/>
      <c r="D30" s="304"/>
      <c r="E30" s="304"/>
      <c r="F30" s="303"/>
    </row>
    <row r="31" spans="1:6">
      <c r="A31" s="285"/>
      <c r="B31" s="285"/>
      <c r="C31" s="222"/>
      <c r="D31" s="304"/>
      <c r="E31" s="304"/>
      <c r="F31" s="303"/>
    </row>
    <row r="32" spans="1:6">
      <c r="A32" s="285"/>
      <c r="B32" s="285"/>
      <c r="C32" s="222"/>
      <c r="D32" s="304"/>
      <c r="E32" s="304"/>
      <c r="F32" s="303"/>
    </row>
    <row r="33" spans="1:6">
      <c r="A33" s="285"/>
      <c r="B33" s="285"/>
      <c r="C33" s="222"/>
      <c r="D33" s="304"/>
      <c r="E33" s="304"/>
      <c r="F33" s="303"/>
    </row>
    <row r="34" spans="1:6">
      <c r="A34" s="302"/>
      <c r="B34" s="302" t="s">
        <v>321</v>
      </c>
      <c r="C34" s="301">
        <f>SUM(C28:C33)</f>
        <v>0</v>
      </c>
      <c r="D34" s="301">
        <f>SUM(D28:D33)</f>
        <v>88000</v>
      </c>
      <c r="E34" s="301">
        <f>SUM(E28:E33)</f>
        <v>88000</v>
      </c>
      <c r="F34" s="301"/>
    </row>
    <row r="35" spans="1:6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65" t="s">
        <v>143</v>
      </c>
      <c r="B2" s="466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>
      <c r="A6" s="18" t="s">
        <v>521</v>
      </c>
      <c r="B6" s="18" t="s">
        <v>521</v>
      </c>
      <c r="J6" s="475"/>
      <c r="K6" s="475"/>
      <c r="L6" s="475"/>
      <c r="M6" s="475"/>
      <c r="N6" s="475"/>
      <c r="O6" s="475"/>
      <c r="P6" s="475"/>
      <c r="Q6" s="475"/>
    </row>
    <row r="7" spans="1:17">
      <c r="A7" s="3" t="s">
        <v>52</v>
      </c>
    </row>
    <row r="8" spans="1:17" ht="52.5" customHeight="1">
      <c r="A8" s="476" t="s">
        <v>53</v>
      </c>
      <c r="B8" s="476"/>
      <c r="C8" s="476"/>
      <c r="D8" s="476"/>
      <c r="E8" s="476"/>
      <c r="F8" s="476"/>
      <c r="G8" s="476"/>
      <c r="H8" s="4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zoomScaleSheetLayoutView="90" workbookViewId="0">
      <selection activeCell="E22" sqref="A1:E22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9"/>
      <c r="D1" s="241"/>
      <c r="E1" s="4"/>
      <c r="F1" s="5"/>
    </row>
    <row r="2" spans="1:6" s="89" customFormat="1">
      <c r="A2" s="3" t="s">
        <v>139</v>
      </c>
      <c r="B2" s="3"/>
      <c r="C2" s="249"/>
      <c r="D2" s="241"/>
      <c r="E2" s="4"/>
    </row>
    <row r="3" spans="1:6" s="89" customFormat="1">
      <c r="C3" s="7"/>
      <c r="D3" s="241"/>
      <c r="E3" s="4"/>
    </row>
    <row r="4" spans="1:6" s="89" customFormat="1">
      <c r="C4" s="7"/>
      <c r="D4" s="241"/>
      <c r="E4" s="4"/>
    </row>
    <row r="5" spans="1:6" s="89" customFormat="1" ht="11.25" customHeight="1">
      <c r="A5" s="217" t="s">
        <v>251</v>
      </c>
      <c r="B5" s="230"/>
      <c r="C5" s="7"/>
      <c r="D5" s="249"/>
      <c r="E5" s="190" t="s">
        <v>244</v>
      </c>
    </row>
    <row r="6" spans="1:6" s="89" customFormat="1">
      <c r="A6" s="251"/>
      <c r="B6" s="251"/>
      <c r="C6" s="250"/>
      <c r="D6" s="3"/>
      <c r="E6" s="249"/>
      <c r="F6" s="3"/>
    </row>
    <row r="7" spans="1:6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>
      <c r="A8" s="223" t="s">
        <v>518</v>
      </c>
      <c r="B8" s="223" t="s">
        <v>519</v>
      </c>
      <c r="C8" s="222">
        <v>2611989.02</v>
      </c>
      <c r="D8" s="247" t="s">
        <v>893</v>
      </c>
      <c r="E8" s="222">
        <v>2611989.02</v>
      </c>
    </row>
    <row r="9" spans="1:6" ht="11.25" customHeight="1">
      <c r="A9" s="223"/>
      <c r="B9" s="223"/>
      <c r="C9" s="222"/>
      <c r="D9" s="247"/>
      <c r="E9" s="222"/>
    </row>
    <row r="10" spans="1:6" ht="11.25" customHeight="1">
      <c r="A10" s="223"/>
      <c r="B10" s="223"/>
      <c r="C10" s="222"/>
      <c r="D10" s="247"/>
      <c r="E10" s="222"/>
    </row>
    <row r="11" spans="1:6" ht="11.25" customHeight="1">
      <c r="A11" s="223"/>
      <c r="B11" s="223"/>
      <c r="C11" s="222"/>
      <c r="D11" s="247"/>
      <c r="E11" s="222"/>
    </row>
    <row r="12" spans="1:6" ht="11.25" customHeight="1">
      <c r="A12" s="223"/>
      <c r="B12" s="223"/>
      <c r="C12" s="222"/>
      <c r="D12" s="247"/>
      <c r="E12" s="222"/>
    </row>
    <row r="13" spans="1:6" ht="11.25" customHeight="1">
      <c r="A13" s="223"/>
      <c r="B13" s="223"/>
      <c r="C13" s="222"/>
      <c r="D13" s="247"/>
      <c r="E13" s="222"/>
    </row>
    <row r="14" spans="1:6" ht="11.25" customHeight="1">
      <c r="A14" s="223"/>
      <c r="B14" s="223"/>
      <c r="C14" s="222"/>
      <c r="D14" s="247"/>
      <c r="E14" s="222"/>
    </row>
    <row r="15" spans="1:6" ht="11.25" customHeight="1">
      <c r="A15" s="223"/>
      <c r="B15" s="223"/>
      <c r="C15" s="222"/>
      <c r="D15" s="247"/>
      <c r="E15" s="222"/>
    </row>
    <row r="16" spans="1:6" ht="11.25" customHeight="1">
      <c r="A16" s="223"/>
      <c r="B16" s="223"/>
      <c r="C16" s="222"/>
      <c r="D16" s="247"/>
      <c r="E16" s="222"/>
    </row>
    <row r="17" spans="1:6" ht="11.25" customHeight="1">
      <c r="A17" s="223"/>
      <c r="B17" s="223"/>
      <c r="C17" s="222"/>
      <c r="D17" s="247"/>
      <c r="E17" s="222"/>
    </row>
    <row r="18" spans="1:6">
      <c r="A18" s="223"/>
      <c r="B18" s="223"/>
      <c r="C18" s="222"/>
      <c r="D18" s="247"/>
      <c r="E18" s="222"/>
    </row>
    <row r="19" spans="1:6">
      <c r="A19" s="223"/>
      <c r="B19" s="223"/>
      <c r="C19" s="222"/>
      <c r="D19" s="247"/>
      <c r="E19" s="222"/>
    </row>
    <row r="20" spans="1:6">
      <c r="A20" s="248"/>
      <c r="B20" s="248"/>
      <c r="C20" s="246"/>
      <c r="D20" s="247"/>
      <c r="E20" s="246"/>
    </row>
    <row r="21" spans="1:6">
      <c r="A21" s="245"/>
      <c r="B21" s="245" t="s">
        <v>250</v>
      </c>
      <c r="C21" s="232">
        <f>SUM(C8:C20)</f>
        <v>2611989.02</v>
      </c>
      <c r="D21" s="244"/>
      <c r="E21" s="232"/>
    </row>
    <row r="22" spans="1:6">
      <c r="A22" s="243"/>
      <c r="B22" s="243"/>
      <c r="C22" s="242"/>
      <c r="D22" s="243"/>
      <c r="E22" s="242"/>
    </row>
    <row r="23" spans="1:6">
      <c r="A23" s="243"/>
      <c r="B23" s="243"/>
      <c r="C23" s="242"/>
      <c r="D23" s="243"/>
      <c r="E23" s="242"/>
    </row>
    <row r="24" spans="1:6" ht="11.25" customHeight="1">
      <c r="A24" s="217" t="s">
        <v>249</v>
      </c>
      <c r="B24" s="230"/>
      <c r="C24" s="229"/>
      <c r="D24" s="190" t="s">
        <v>244</v>
      </c>
    </row>
    <row r="25" spans="1:6">
      <c r="A25" s="89"/>
      <c r="B25" s="89"/>
      <c r="C25" s="7"/>
      <c r="D25" s="241"/>
      <c r="E25" s="4"/>
      <c r="F25" s="89"/>
    </row>
    <row r="26" spans="1:6" ht="15" customHeight="1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>
      <c r="A27" s="238" t="s">
        <v>521</v>
      </c>
      <c r="B27" s="237" t="s">
        <v>521</v>
      </c>
      <c r="C27" s="236"/>
      <c r="D27" s="222"/>
      <c r="E27" s="10"/>
    </row>
    <row r="28" spans="1:6" ht="11.25" customHeight="1">
      <c r="A28" s="238"/>
      <c r="B28" s="237"/>
      <c r="C28" s="236"/>
      <c r="D28" s="222"/>
      <c r="E28" s="10"/>
    </row>
    <row r="29" spans="1:6" ht="11.25" customHeight="1">
      <c r="A29" s="238"/>
      <c r="B29" s="237"/>
      <c r="C29" s="236"/>
      <c r="D29" s="222"/>
      <c r="E29" s="10"/>
    </row>
    <row r="30" spans="1:6" ht="11.25" customHeight="1">
      <c r="A30" s="238"/>
      <c r="B30" s="237"/>
      <c r="C30" s="236"/>
      <c r="D30" s="222"/>
      <c r="E30" s="10"/>
    </row>
    <row r="31" spans="1:6" ht="11.25" customHeight="1">
      <c r="A31" s="238"/>
      <c r="B31" s="237"/>
      <c r="C31" s="236"/>
      <c r="D31" s="222"/>
      <c r="E31" s="10"/>
    </row>
    <row r="32" spans="1:6" ht="11.25" customHeight="1">
      <c r="A32" s="238"/>
      <c r="B32" s="237"/>
      <c r="C32" s="236"/>
      <c r="D32" s="222"/>
      <c r="E32" s="10"/>
    </row>
    <row r="33" spans="1:5" ht="11.25" customHeight="1">
      <c r="A33" s="238"/>
      <c r="B33" s="237"/>
      <c r="C33" s="236"/>
      <c r="D33" s="222"/>
      <c r="E33" s="10"/>
    </row>
    <row r="34" spans="1:5" ht="11.25" customHeight="1">
      <c r="A34" s="238"/>
      <c r="B34" s="237"/>
      <c r="C34" s="236"/>
      <c r="D34" s="222"/>
      <c r="E34" s="10"/>
    </row>
    <row r="35" spans="1:5" ht="11.25" customHeight="1">
      <c r="A35" s="238"/>
      <c r="B35" s="237"/>
      <c r="C35" s="236"/>
      <c r="D35" s="222"/>
      <c r="E35" s="10"/>
    </row>
    <row r="36" spans="1:5" ht="11.25" customHeight="1">
      <c r="A36" s="238"/>
      <c r="B36" s="237"/>
      <c r="C36" s="236"/>
      <c r="D36" s="222"/>
      <c r="E36" s="10"/>
    </row>
    <row r="37" spans="1:5" ht="11.25" customHeight="1">
      <c r="A37" s="238"/>
      <c r="B37" s="237"/>
      <c r="C37" s="236"/>
      <c r="D37" s="222"/>
      <c r="E37" s="10"/>
    </row>
    <row r="38" spans="1:5" ht="11.25" customHeight="1">
      <c r="A38" s="238"/>
      <c r="B38" s="237"/>
      <c r="C38" s="236"/>
      <c r="D38" s="222"/>
      <c r="E38" s="10"/>
    </row>
    <row r="39" spans="1:5" ht="11.25" customHeight="1">
      <c r="A39" s="238"/>
      <c r="B39" s="237"/>
      <c r="C39" s="236"/>
      <c r="D39" s="222"/>
      <c r="E39" s="10"/>
    </row>
    <row r="40" spans="1:5" ht="11.25" customHeight="1">
      <c r="A40" s="238"/>
      <c r="B40" s="237"/>
      <c r="C40" s="236"/>
      <c r="D40" s="222"/>
      <c r="E40" s="10"/>
    </row>
    <row r="41" spans="1:5" ht="11.25" customHeight="1">
      <c r="A41" s="238"/>
      <c r="B41" s="237"/>
      <c r="C41" s="236"/>
      <c r="D41" s="222"/>
      <c r="E41" s="10"/>
    </row>
    <row r="42" spans="1:5" ht="11.25" customHeight="1">
      <c r="A42" s="238"/>
      <c r="B42" s="237"/>
      <c r="C42" s="236"/>
      <c r="D42" s="222"/>
      <c r="E42" s="10"/>
    </row>
    <row r="43" spans="1:5" ht="11.25" customHeight="1">
      <c r="A43" s="238"/>
      <c r="B43" s="237"/>
      <c r="C43" s="236"/>
      <c r="D43" s="222"/>
      <c r="E43" s="10"/>
    </row>
    <row r="44" spans="1:5" ht="11.25" customHeight="1">
      <c r="A44" s="238"/>
      <c r="B44" s="237"/>
      <c r="C44" s="236"/>
      <c r="D44" s="222"/>
      <c r="E44" s="10"/>
    </row>
    <row r="45" spans="1:5" ht="11.25" customHeight="1">
      <c r="A45" s="238"/>
      <c r="B45" s="237"/>
      <c r="C45" s="236"/>
      <c r="D45" s="222"/>
      <c r="E45" s="10"/>
    </row>
    <row r="46" spans="1:5" ht="11.25" customHeight="1">
      <c r="A46" s="238"/>
      <c r="B46" s="237"/>
      <c r="C46" s="236"/>
      <c r="D46" s="222"/>
      <c r="E46" s="10"/>
    </row>
    <row r="47" spans="1:5" ht="11.25" customHeight="1">
      <c r="A47" s="238"/>
      <c r="B47" s="237"/>
      <c r="C47" s="236"/>
      <c r="D47" s="222"/>
      <c r="E47" s="10"/>
    </row>
    <row r="48" spans="1:5" ht="11.25" customHeight="1">
      <c r="A48" s="238"/>
      <c r="B48" s="237"/>
      <c r="C48" s="236"/>
      <c r="D48" s="222"/>
      <c r="E48" s="10"/>
    </row>
    <row r="49" spans="1:6" ht="11.25" customHeight="1">
      <c r="A49" s="238"/>
      <c r="B49" s="237"/>
      <c r="C49" s="236"/>
      <c r="D49" s="222"/>
      <c r="E49" s="10"/>
    </row>
    <row r="50" spans="1:6" ht="11.25" customHeight="1">
      <c r="A50" s="238"/>
      <c r="B50" s="237"/>
      <c r="C50" s="236"/>
      <c r="D50" s="222"/>
      <c r="E50" s="10"/>
    </row>
    <row r="51" spans="1:6" ht="11.25" customHeight="1">
      <c r="A51" s="238"/>
      <c r="B51" s="237"/>
      <c r="C51" s="236"/>
      <c r="D51" s="222"/>
      <c r="E51" s="10"/>
    </row>
    <row r="52" spans="1:6">
      <c r="A52" s="235"/>
      <c r="B52" s="235" t="s">
        <v>248</v>
      </c>
      <c r="C52" s="234">
        <f>SUM(C27:C51)</f>
        <v>0</v>
      </c>
      <c r="D52" s="239"/>
      <c r="E52" s="11"/>
    </row>
    <row r="53" spans="1:6">
      <c r="A53" s="60"/>
      <c r="B53" s="60"/>
      <c r="C53" s="231"/>
      <c r="D53" s="60"/>
      <c r="E53" s="231"/>
      <c r="F53" s="89"/>
    </row>
    <row r="54" spans="1:6">
      <c r="A54" s="60"/>
      <c r="B54" s="60"/>
      <c r="C54" s="231"/>
      <c r="D54" s="60"/>
      <c r="E54" s="231"/>
      <c r="F54" s="89"/>
    </row>
    <row r="55" spans="1:6" ht="11.25" customHeight="1">
      <c r="A55" s="217" t="s">
        <v>247</v>
      </c>
      <c r="B55" s="230"/>
      <c r="C55" s="229"/>
      <c r="D55" s="89"/>
      <c r="E55" s="190" t="s">
        <v>244</v>
      </c>
    </row>
    <row r="56" spans="1:6">
      <c r="A56" s="89"/>
      <c r="B56" s="89"/>
      <c r="C56" s="7"/>
      <c r="D56" s="89"/>
      <c r="E56" s="7"/>
      <c r="F56" s="89"/>
    </row>
    <row r="57" spans="1:6" ht="15" customHeight="1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>
      <c r="A58" s="238" t="s">
        <v>521</v>
      </c>
      <c r="B58" s="237" t="s">
        <v>521</v>
      </c>
      <c r="C58" s="236"/>
      <c r="D58" s="236"/>
      <c r="E58" s="222"/>
      <c r="F58" s="10"/>
    </row>
    <row r="59" spans="1:6">
      <c r="A59" s="238"/>
      <c r="B59" s="237"/>
      <c r="C59" s="236"/>
      <c r="D59" s="236"/>
      <c r="E59" s="222"/>
      <c r="F59" s="10"/>
    </row>
    <row r="60" spans="1:6">
      <c r="A60" s="238"/>
      <c r="B60" s="237"/>
      <c r="C60" s="236"/>
      <c r="D60" s="236"/>
      <c r="E60" s="222"/>
      <c r="F60" s="10"/>
    </row>
    <row r="61" spans="1:6">
      <c r="A61" s="238"/>
      <c r="B61" s="237"/>
      <c r="C61" s="236"/>
      <c r="D61" s="236"/>
      <c r="E61" s="222"/>
      <c r="F61" s="10"/>
    </row>
    <row r="62" spans="1:6">
      <c r="A62" s="238"/>
      <c r="B62" s="237"/>
      <c r="C62" s="236"/>
      <c r="D62" s="236"/>
      <c r="E62" s="222"/>
      <c r="F62" s="10"/>
    </row>
    <row r="63" spans="1:6">
      <c r="A63" s="238"/>
      <c r="B63" s="237"/>
      <c r="C63" s="236"/>
      <c r="D63" s="236"/>
      <c r="E63" s="222"/>
      <c r="F63" s="10"/>
    </row>
    <row r="64" spans="1:6">
      <c r="A64" s="238"/>
      <c r="B64" s="237"/>
      <c r="C64" s="236"/>
      <c r="D64" s="236"/>
      <c r="E64" s="222"/>
      <c r="F64" s="10"/>
    </row>
    <row r="65" spans="1:6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>
      <c r="A66" s="60"/>
      <c r="B66" s="60"/>
      <c r="C66" s="231"/>
      <c r="D66" s="60"/>
      <c r="E66" s="231"/>
      <c r="F66" s="89"/>
    </row>
    <row r="67" spans="1:6">
      <c r="A67" s="60"/>
      <c r="B67" s="60"/>
      <c r="C67" s="231"/>
      <c r="D67" s="60"/>
      <c r="E67" s="231"/>
      <c r="F67" s="89"/>
    </row>
    <row r="68" spans="1:6" ht="11.25" customHeight="1">
      <c r="A68" s="217" t="s">
        <v>245</v>
      </c>
      <c r="B68" s="230"/>
      <c r="C68" s="229"/>
      <c r="D68" s="89"/>
      <c r="E68" s="190" t="s">
        <v>244</v>
      </c>
    </row>
    <row r="69" spans="1:6">
      <c r="A69" s="89"/>
      <c r="B69" s="89"/>
      <c r="C69" s="7"/>
      <c r="D69" s="89"/>
      <c r="E69" s="7"/>
      <c r="F69" s="89"/>
    </row>
    <row r="70" spans="1:6" ht="15" customHeight="1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>
      <c r="A71" s="223" t="s">
        <v>521</v>
      </c>
      <c r="B71" s="223" t="s">
        <v>521</v>
      </c>
      <c r="C71" s="222"/>
      <c r="D71" s="222"/>
      <c r="E71" s="222"/>
      <c r="F71" s="10"/>
    </row>
    <row r="72" spans="1:6">
      <c r="A72" s="223"/>
      <c r="B72" s="223"/>
      <c r="C72" s="222"/>
      <c r="D72" s="222"/>
      <c r="E72" s="222"/>
      <c r="F72" s="10"/>
    </row>
    <row r="73" spans="1:6">
      <c r="A73" s="223"/>
      <c r="B73" s="223"/>
      <c r="C73" s="222"/>
      <c r="D73" s="222"/>
      <c r="E73" s="222"/>
      <c r="F73" s="10"/>
    </row>
    <row r="74" spans="1:6">
      <c r="A74" s="223"/>
      <c r="B74" s="223"/>
      <c r="C74" s="222"/>
      <c r="D74" s="222"/>
      <c r="E74" s="222"/>
      <c r="F74" s="10"/>
    </row>
    <row r="75" spans="1:6">
      <c r="A75" s="223"/>
      <c r="B75" s="223"/>
      <c r="C75" s="222"/>
      <c r="D75" s="222"/>
      <c r="E75" s="222"/>
      <c r="F75" s="10"/>
    </row>
    <row r="76" spans="1:6">
      <c r="A76" s="223"/>
      <c r="B76" s="223"/>
      <c r="C76" s="222"/>
      <c r="D76" s="222"/>
      <c r="E76" s="222"/>
      <c r="F76" s="10"/>
    </row>
    <row r="77" spans="1:6">
      <c r="A77" s="223"/>
      <c r="B77" s="223"/>
      <c r="C77" s="222"/>
      <c r="D77" s="222"/>
      <c r="E77" s="222"/>
      <c r="F77" s="10"/>
    </row>
    <row r="78" spans="1:6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75"/>
      <c r="K6" s="475"/>
      <c r="L6" s="475"/>
      <c r="M6" s="475"/>
      <c r="N6" s="475"/>
      <c r="O6" s="475"/>
      <c r="P6" s="475"/>
      <c r="Q6" s="475"/>
    </row>
    <row r="7" spans="1:17">
      <c r="A7" s="3" t="s">
        <v>52</v>
      </c>
    </row>
    <row r="8" spans="1:17" ht="52.5" customHeight="1">
      <c r="A8" s="476" t="s">
        <v>53</v>
      </c>
      <c r="B8" s="476"/>
      <c r="C8" s="476"/>
      <c r="D8" s="476"/>
      <c r="E8" s="476"/>
      <c r="F8" s="476"/>
      <c r="G8" s="476"/>
      <c r="H8" s="47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B5" sqref="B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8" customFormat="1" ht="11.25" customHeight="1">
      <c r="A5" s="311" t="s">
        <v>333</v>
      </c>
      <c r="B5" s="321"/>
      <c r="C5" s="320"/>
      <c r="D5" s="319" t="s">
        <v>330</v>
      </c>
    </row>
    <row r="6" spans="1:4">
      <c r="A6" s="317"/>
      <c r="B6" s="317"/>
      <c r="C6" s="318"/>
      <c r="D6" s="317"/>
    </row>
    <row r="7" spans="1:4" ht="15" customHeight="1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>
      <c r="A8" s="287" t="s">
        <v>521</v>
      </c>
      <c r="B8" s="287" t="s">
        <v>521</v>
      </c>
      <c r="C8" s="231"/>
      <c r="D8" s="315"/>
    </row>
    <row r="9" spans="1:4">
      <c r="A9" s="287"/>
      <c r="B9" s="287"/>
      <c r="C9" s="314"/>
      <c r="D9" s="315"/>
    </row>
    <row r="10" spans="1:4">
      <c r="A10" s="287"/>
      <c r="B10" s="287"/>
      <c r="C10" s="314"/>
      <c r="D10" s="313"/>
    </row>
    <row r="11" spans="1:4">
      <c r="A11" s="253"/>
      <c r="B11" s="253" t="s">
        <v>332</v>
      </c>
      <c r="C11" s="233">
        <f>SUM(C8:C10)</f>
        <v>0</v>
      </c>
      <c r="D11" s="312"/>
    </row>
    <row r="14" spans="1:4" ht="11.25" customHeight="1">
      <c r="A14" s="311" t="s">
        <v>331</v>
      </c>
      <c r="B14" s="321"/>
      <c r="C14" s="320"/>
      <c r="D14" s="319" t="s">
        <v>330</v>
      </c>
    </row>
    <row r="15" spans="1:4">
      <c r="A15" s="317"/>
      <c r="B15" s="317"/>
      <c r="C15" s="318"/>
      <c r="D15" s="317"/>
    </row>
    <row r="16" spans="1:4" ht="15" customHeight="1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>
      <c r="A17" s="287" t="s">
        <v>521</v>
      </c>
      <c r="B17" s="287" t="s">
        <v>521</v>
      </c>
      <c r="C17" s="231"/>
      <c r="D17" s="315"/>
    </row>
    <row r="18" spans="1:4">
      <c r="A18" s="287"/>
      <c r="B18" s="287"/>
      <c r="C18" s="314"/>
      <c r="D18" s="315"/>
    </row>
    <row r="19" spans="1:4">
      <c r="A19" s="287"/>
      <c r="B19" s="287"/>
      <c r="C19" s="314"/>
      <c r="D19" s="313"/>
    </row>
    <row r="20" spans="1:4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65" t="s">
        <v>143</v>
      </c>
      <c r="B2" s="466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zoomScaleNormal="100" zoomScaleSheetLayoutView="100" workbookViewId="0">
      <selection activeCell="H23" sqref="A1:H23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9"/>
      <c r="D1" s="249"/>
      <c r="E1" s="249"/>
      <c r="F1" s="249"/>
      <c r="G1" s="249"/>
      <c r="H1" s="5"/>
    </row>
    <row r="2" spans="1:8">
      <c r="A2" s="3" t="s">
        <v>139</v>
      </c>
      <c r="B2" s="3"/>
      <c r="C2" s="249"/>
      <c r="D2" s="249"/>
      <c r="E2" s="249"/>
      <c r="F2" s="249"/>
      <c r="G2" s="249"/>
      <c r="H2" s="7"/>
    </row>
    <row r="3" spans="1:8">
      <c r="H3" s="7"/>
    </row>
    <row r="4" spans="1:8">
      <c r="H4" s="7"/>
    </row>
    <row r="5" spans="1:8" ht="11.25" customHeight="1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>
      <c r="A6" s="288"/>
    </row>
    <row r="7" spans="1:8" ht="15" customHeight="1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>
      <c r="A8" s="459" t="s">
        <v>678</v>
      </c>
      <c r="B8" s="459" t="s">
        <v>679</v>
      </c>
      <c r="C8" s="458">
        <v>-1.17</v>
      </c>
      <c r="D8" s="222"/>
      <c r="E8" s="458">
        <v>-1.17</v>
      </c>
      <c r="F8" s="222"/>
      <c r="G8" s="222"/>
      <c r="H8" s="324"/>
    </row>
    <row r="9" spans="1:8">
      <c r="A9" s="459" t="s">
        <v>680</v>
      </c>
      <c r="B9" s="459" t="s">
        <v>681</v>
      </c>
      <c r="C9" s="458">
        <v>-166362.23000000001</v>
      </c>
      <c r="D9" s="222"/>
      <c r="E9" s="458">
        <v>-166362.23000000001</v>
      </c>
      <c r="F9" s="222"/>
      <c r="G9" s="222"/>
      <c r="H9" s="324"/>
    </row>
    <row r="10" spans="1:8">
      <c r="A10" s="459" t="s">
        <v>682</v>
      </c>
      <c r="B10" s="459" t="s">
        <v>683</v>
      </c>
      <c r="C10" s="458">
        <v>-1428.86</v>
      </c>
      <c r="D10" s="222"/>
      <c r="E10" s="458">
        <v>-1428.86</v>
      </c>
      <c r="F10" s="222"/>
      <c r="G10" s="222"/>
      <c r="H10" s="324"/>
    </row>
    <row r="11" spans="1:8">
      <c r="A11" s="459" t="s">
        <v>684</v>
      </c>
      <c r="B11" s="459" t="s">
        <v>685</v>
      </c>
      <c r="C11" s="458">
        <v>-17636.72</v>
      </c>
      <c r="D11" s="222"/>
      <c r="E11" s="458">
        <v>-17636.72</v>
      </c>
      <c r="F11" s="222"/>
      <c r="G11" s="222"/>
      <c r="H11" s="324"/>
    </row>
    <row r="12" spans="1:8">
      <c r="A12" s="459" t="s">
        <v>686</v>
      </c>
      <c r="B12" s="459" t="s">
        <v>687</v>
      </c>
      <c r="C12" s="458">
        <v>-38384.300000000003</v>
      </c>
      <c r="D12" s="222"/>
      <c r="E12" s="458">
        <v>-38384.300000000003</v>
      </c>
      <c r="F12" s="222"/>
      <c r="G12" s="222"/>
      <c r="H12" s="324"/>
    </row>
    <row r="13" spans="1:8">
      <c r="A13" s="459" t="s">
        <v>688</v>
      </c>
      <c r="B13" s="459" t="s">
        <v>689</v>
      </c>
      <c r="C13" s="458">
        <v>-158.82</v>
      </c>
      <c r="D13" s="222"/>
      <c r="E13" s="458">
        <v>-158.82</v>
      </c>
      <c r="F13" s="222"/>
      <c r="G13" s="222"/>
      <c r="H13" s="324"/>
    </row>
    <row r="14" spans="1:8">
      <c r="A14" s="459" t="s">
        <v>690</v>
      </c>
      <c r="B14" s="459" t="s">
        <v>691</v>
      </c>
      <c r="C14" s="458">
        <v>-4300.6899999999996</v>
      </c>
      <c r="D14" s="222"/>
      <c r="E14" s="458">
        <v>-4300.6899999999996</v>
      </c>
      <c r="F14" s="222"/>
      <c r="G14" s="222"/>
      <c r="H14" s="324"/>
    </row>
    <row r="15" spans="1:8">
      <c r="A15" s="459" t="s">
        <v>692</v>
      </c>
      <c r="B15" s="459" t="s">
        <v>693</v>
      </c>
      <c r="C15" s="458">
        <v>-7627811.0999999996</v>
      </c>
      <c r="D15" s="222"/>
      <c r="E15" s="458">
        <v>-7627811.0999999996</v>
      </c>
      <c r="F15" s="222"/>
      <c r="G15" s="222"/>
      <c r="H15" s="324"/>
    </row>
    <row r="16" spans="1:8">
      <c r="A16" s="459" t="s">
        <v>694</v>
      </c>
      <c r="B16" s="459" t="s">
        <v>695</v>
      </c>
      <c r="C16" s="458">
        <v>0.16</v>
      </c>
      <c r="D16" s="222"/>
      <c r="E16" s="458">
        <v>0.16</v>
      </c>
      <c r="F16" s="222"/>
      <c r="G16" s="222"/>
      <c r="H16" s="324"/>
    </row>
    <row r="17" spans="1:8">
      <c r="A17" s="223"/>
      <c r="B17" s="223"/>
      <c r="C17" s="222"/>
      <c r="D17" s="222"/>
      <c r="E17" s="222"/>
      <c r="F17" s="222"/>
      <c r="G17" s="222"/>
      <c r="H17" s="324"/>
    </row>
    <row r="18" spans="1:8">
      <c r="A18" s="223"/>
      <c r="B18" s="223"/>
      <c r="C18" s="222"/>
      <c r="D18" s="222"/>
      <c r="E18" s="222"/>
      <c r="F18" s="222"/>
      <c r="G18" s="222"/>
      <c r="H18" s="324"/>
    </row>
    <row r="19" spans="1:8">
      <c r="A19" s="223"/>
      <c r="B19" s="223"/>
      <c r="C19" s="222"/>
      <c r="D19" s="222"/>
      <c r="E19" s="222"/>
      <c r="F19" s="222"/>
      <c r="G19" s="222"/>
      <c r="H19" s="324"/>
    </row>
    <row r="20" spans="1:8">
      <c r="A20" s="223"/>
      <c r="B20" s="223"/>
      <c r="C20" s="222"/>
      <c r="D20" s="222"/>
      <c r="E20" s="222"/>
      <c r="F20" s="222"/>
      <c r="G20" s="222"/>
      <c r="H20" s="324"/>
    </row>
    <row r="21" spans="1:8">
      <c r="A21" s="223"/>
      <c r="B21" s="223"/>
      <c r="C21" s="222"/>
      <c r="D21" s="222"/>
      <c r="E21" s="222"/>
      <c r="F21" s="222"/>
      <c r="G21" s="222"/>
      <c r="H21" s="324"/>
    </row>
    <row r="22" spans="1:8">
      <c r="A22" s="323"/>
      <c r="B22" s="323" t="s">
        <v>337</v>
      </c>
      <c r="C22" s="322">
        <f>SUM(C8:C21)</f>
        <v>-7856083.7299999995</v>
      </c>
      <c r="D22" s="322">
        <f>SUM(D8:D21)</f>
        <v>0</v>
      </c>
      <c r="E22" s="322">
        <f>SUM(E8:E21)</f>
        <v>-7856083.7299999995</v>
      </c>
      <c r="F22" s="322">
        <f>SUM(F8:F21)</f>
        <v>0</v>
      </c>
      <c r="G22" s="322">
        <f>SUM(G8:G21)</f>
        <v>0</v>
      </c>
      <c r="H22" s="322"/>
    </row>
    <row r="25" spans="1:8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>
      <c r="A26" s="288"/>
    </row>
    <row r="27" spans="1:8" ht="15" customHeight="1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>
      <c r="A28" s="223" t="s">
        <v>520</v>
      </c>
      <c r="B28" s="223" t="s">
        <v>520</v>
      </c>
      <c r="C28" s="222"/>
      <c r="D28" s="222"/>
      <c r="E28" s="222"/>
      <c r="F28" s="222"/>
      <c r="G28" s="222"/>
      <c r="H28" s="324"/>
    </row>
    <row r="29" spans="1:8">
      <c r="A29" s="223"/>
      <c r="B29" s="223"/>
      <c r="C29" s="222"/>
      <c r="D29" s="222"/>
      <c r="E29" s="222"/>
      <c r="F29" s="222"/>
      <c r="G29" s="222"/>
      <c r="H29" s="324"/>
    </row>
    <row r="30" spans="1:8">
      <c r="A30" s="223"/>
      <c r="B30" s="223"/>
      <c r="C30" s="222"/>
      <c r="D30" s="222"/>
      <c r="E30" s="222"/>
      <c r="F30" s="222"/>
      <c r="G30" s="222"/>
      <c r="H30" s="324"/>
    </row>
    <row r="31" spans="1:8">
      <c r="A31" s="223"/>
      <c r="B31" s="223"/>
      <c r="C31" s="222"/>
      <c r="D31" s="222"/>
      <c r="E31" s="222"/>
      <c r="F31" s="222"/>
      <c r="G31" s="222"/>
      <c r="H31" s="324"/>
    </row>
    <row r="32" spans="1:8">
      <c r="A32" s="223"/>
      <c r="B32" s="223"/>
      <c r="C32" s="222"/>
      <c r="D32" s="222"/>
      <c r="E32" s="222"/>
      <c r="F32" s="222"/>
      <c r="G32" s="222"/>
      <c r="H32" s="324"/>
    </row>
    <row r="33" spans="1:8">
      <c r="A33" s="223"/>
      <c r="B33" s="223"/>
      <c r="C33" s="222"/>
      <c r="D33" s="222"/>
      <c r="E33" s="222"/>
      <c r="F33" s="222"/>
      <c r="G33" s="222"/>
      <c r="H33" s="324"/>
    </row>
    <row r="34" spans="1:8">
      <c r="A34" s="223"/>
      <c r="B34" s="223"/>
      <c r="C34" s="222"/>
      <c r="D34" s="222"/>
      <c r="E34" s="222"/>
      <c r="F34" s="222"/>
      <c r="G34" s="222"/>
      <c r="H34" s="324"/>
    </row>
    <row r="35" spans="1:8">
      <c r="A35" s="223"/>
      <c r="B35" s="223"/>
      <c r="C35" s="222"/>
      <c r="D35" s="222"/>
      <c r="E35" s="222"/>
      <c r="F35" s="222"/>
      <c r="G35" s="222"/>
      <c r="H35" s="324"/>
    </row>
    <row r="36" spans="1:8">
      <c r="A36" s="223"/>
      <c r="B36" s="223"/>
      <c r="C36" s="222"/>
      <c r="D36" s="222"/>
      <c r="E36" s="222"/>
      <c r="F36" s="222"/>
      <c r="G36" s="222"/>
      <c r="H36" s="324"/>
    </row>
    <row r="37" spans="1:8">
      <c r="A37" s="223"/>
      <c r="B37" s="223"/>
      <c r="C37" s="222"/>
      <c r="D37" s="222"/>
      <c r="E37" s="222"/>
      <c r="F37" s="222"/>
      <c r="G37" s="222"/>
      <c r="H37" s="324"/>
    </row>
    <row r="38" spans="1:8">
      <c r="A38" s="223"/>
      <c r="B38" s="223"/>
      <c r="C38" s="222"/>
      <c r="D38" s="222"/>
      <c r="E38" s="222"/>
      <c r="F38" s="222"/>
      <c r="G38" s="222"/>
      <c r="H38" s="324"/>
    </row>
    <row r="39" spans="1:8">
      <c r="A39" s="223"/>
      <c r="B39" s="223"/>
      <c r="C39" s="222"/>
      <c r="D39" s="222"/>
      <c r="E39" s="222"/>
      <c r="F39" s="222"/>
      <c r="G39" s="222"/>
      <c r="H39" s="324"/>
    </row>
    <row r="40" spans="1:8">
      <c r="A40" s="223"/>
      <c r="B40" s="223"/>
      <c r="C40" s="222"/>
      <c r="D40" s="222"/>
      <c r="E40" s="222"/>
      <c r="F40" s="222"/>
      <c r="G40" s="222"/>
      <c r="H40" s="324"/>
    </row>
    <row r="41" spans="1:8">
      <c r="A41" s="223"/>
      <c r="B41" s="223"/>
      <c r="C41" s="222"/>
      <c r="D41" s="222"/>
      <c r="E41" s="222"/>
      <c r="F41" s="222"/>
      <c r="G41" s="222"/>
      <c r="H41" s="324"/>
    </row>
    <row r="42" spans="1:8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5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465" t="s">
        <v>143</v>
      </c>
      <c r="B2" s="466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34" t="s">
        <v>344</v>
      </c>
      <c r="B5" s="334"/>
      <c r="E5" s="325" t="s">
        <v>341</v>
      </c>
    </row>
    <row r="6" spans="1:5">
      <c r="D6" s="23"/>
    </row>
    <row r="7" spans="1:5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>
      <c r="A8" s="223" t="s">
        <v>521</v>
      </c>
      <c r="B8" s="223" t="s">
        <v>521</v>
      </c>
      <c r="C8" s="324"/>
      <c r="D8" s="324"/>
      <c r="E8" s="303"/>
    </row>
    <row r="9" spans="1:5">
      <c r="A9" s="223"/>
      <c r="B9" s="223"/>
      <c r="C9" s="324"/>
      <c r="D9" s="324"/>
      <c r="E9" s="303"/>
    </row>
    <row r="10" spans="1:5">
      <c r="A10" s="333"/>
      <c r="B10" s="333" t="s">
        <v>343</v>
      </c>
      <c r="C10" s="332">
        <f>SUM(C8:C9)</f>
        <v>0</v>
      </c>
      <c r="D10" s="326"/>
      <c r="E10" s="326"/>
    </row>
    <row r="13" spans="1:5" ht="11.25" customHeight="1">
      <c r="A13" s="217" t="s">
        <v>342</v>
      </c>
      <c r="B13" s="190"/>
      <c r="E13" s="325" t="s">
        <v>341</v>
      </c>
    </row>
    <row r="14" spans="1:5">
      <c r="A14" s="288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>
      <c r="A16" s="331" t="s">
        <v>521</v>
      </c>
      <c r="B16" s="330" t="s">
        <v>521</v>
      </c>
      <c r="C16" s="329"/>
      <c r="D16" s="324"/>
      <c r="E16" s="303"/>
    </row>
    <row r="17" spans="1:5">
      <c r="A17" s="223"/>
      <c r="B17" s="328"/>
      <c r="C17" s="324"/>
      <c r="D17" s="324"/>
      <c r="E17" s="303"/>
    </row>
    <row r="18" spans="1:5">
      <c r="A18" s="323"/>
      <c r="B18" s="323" t="s">
        <v>339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465" t="s">
        <v>143</v>
      </c>
      <c r="B2" s="466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7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7" t="s">
        <v>352</v>
      </c>
      <c r="B5" s="190"/>
      <c r="C5" s="7"/>
      <c r="D5" s="89"/>
      <c r="E5" s="325" t="s">
        <v>346</v>
      </c>
    </row>
    <row r="6" spans="1:5" s="12" customFormat="1">
      <c r="A6" s="288"/>
      <c r="B6" s="89"/>
      <c r="C6" s="7"/>
      <c r="D6" s="89"/>
      <c r="E6" s="89"/>
    </row>
    <row r="7" spans="1:5" s="12" customFormat="1" ht="15" customHeight="1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>
      <c r="A8" s="331" t="s">
        <v>521</v>
      </c>
      <c r="B8" s="330" t="s">
        <v>521</v>
      </c>
      <c r="C8" s="329"/>
      <c r="D8" s="324"/>
      <c r="E8" s="303"/>
    </row>
    <row r="9" spans="1:5" s="12" customFormat="1">
      <c r="A9" s="223"/>
      <c r="B9" s="328"/>
      <c r="C9" s="324"/>
      <c r="D9" s="324"/>
      <c r="E9" s="303"/>
    </row>
    <row r="10" spans="1:5" s="12" customFormat="1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7" t="s">
        <v>350</v>
      </c>
      <c r="B13" s="217"/>
      <c r="C13" s="13"/>
      <c r="D13" s="25"/>
      <c r="E13" s="190" t="s">
        <v>349</v>
      </c>
    </row>
    <row r="14" spans="1:5" s="24" customFormat="1">
      <c r="A14" s="281"/>
      <c r="B14" s="281"/>
      <c r="C14" s="23"/>
      <c r="D14" s="25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>
      <c r="A16" s="238" t="s">
        <v>521</v>
      </c>
      <c r="B16" s="276" t="s">
        <v>521</v>
      </c>
      <c r="C16" s="222"/>
      <c r="D16" s="222"/>
      <c r="E16" s="303"/>
    </row>
    <row r="17" spans="1:5">
      <c r="A17" s="238"/>
      <c r="B17" s="276"/>
      <c r="C17" s="222"/>
      <c r="D17" s="222"/>
      <c r="E17" s="303"/>
    </row>
    <row r="18" spans="1:5">
      <c r="A18" s="336"/>
      <c r="B18" s="336" t="s">
        <v>348</v>
      </c>
      <c r="C18" s="335">
        <f>SUM(C16:C17)</f>
        <v>0</v>
      </c>
      <c r="D18" s="244"/>
      <c r="E18" s="244"/>
    </row>
    <row r="21" spans="1:5">
      <c r="A21" s="217" t="s">
        <v>347</v>
      </c>
      <c r="B21" s="190"/>
      <c r="E21" s="325" t="s">
        <v>346</v>
      </c>
    </row>
    <row r="22" spans="1:5">
      <c r="A22" s="288"/>
    </row>
    <row r="23" spans="1:5" ht="15" customHeight="1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>
      <c r="A24" s="331" t="s">
        <v>521</v>
      </c>
      <c r="B24" s="330" t="s">
        <v>521</v>
      </c>
      <c r="C24" s="329"/>
      <c r="D24" s="324"/>
      <c r="E24" s="303"/>
    </row>
    <row r="25" spans="1:5">
      <c r="A25" s="223"/>
      <c r="B25" s="328"/>
      <c r="C25" s="324"/>
      <c r="D25" s="324"/>
      <c r="E25" s="303"/>
    </row>
    <row r="26" spans="1:5">
      <c r="A26" s="323"/>
      <c r="B26" s="323" t="s">
        <v>345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465" t="s">
        <v>143</v>
      </c>
      <c r="B2" s="466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>
      <c r="A1" s="479" t="s">
        <v>239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80" t="s">
        <v>54</v>
      </c>
      <c r="Q4" s="480"/>
      <c r="R4" s="480"/>
      <c r="S4" s="480"/>
      <c r="T4" s="480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81" t="s">
        <v>55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2"/>
    </row>
    <row r="7" spans="1:28" ht="12.95" customHeight="1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465" t="s">
        <v>143</v>
      </c>
      <c r="B2" s="466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467" t="s">
        <v>228</v>
      </c>
      <c r="B6" s="468"/>
      <c r="C6" s="468"/>
      <c r="D6" s="468"/>
      <c r="E6" s="468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66" t="s">
        <v>143</v>
      </c>
      <c r="B2" s="466"/>
      <c r="C2" s="46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D106"/>
  <sheetViews>
    <sheetView topLeftCell="A64" zoomScaleNormal="100" zoomScaleSheetLayoutView="100" workbookViewId="0">
      <selection activeCell="D47" sqref="A1:D47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11" t="s">
        <v>358</v>
      </c>
      <c r="B5" s="311"/>
      <c r="C5" s="13"/>
      <c r="D5" s="190" t="s">
        <v>357</v>
      </c>
    </row>
    <row r="6" spans="1:4" ht="11.25" customHeight="1">
      <c r="A6" s="317"/>
      <c r="B6" s="317"/>
      <c r="C6" s="318"/>
      <c r="D6" s="338"/>
    </row>
    <row r="7" spans="1:4" ht="15" customHeight="1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>
      <c r="A8" s="238" t="s">
        <v>696</v>
      </c>
      <c r="B8" s="238" t="s">
        <v>697</v>
      </c>
      <c r="C8" s="236">
        <v>-826870.97</v>
      </c>
      <c r="D8" s="222"/>
    </row>
    <row r="9" spans="1:4">
      <c r="A9" s="238" t="s">
        <v>698</v>
      </c>
      <c r="B9" s="238" t="s">
        <v>699</v>
      </c>
      <c r="C9" s="236">
        <v>-677655.97</v>
      </c>
      <c r="D9" s="222"/>
    </row>
    <row r="10" spans="1:4">
      <c r="A10" s="238" t="s">
        <v>700</v>
      </c>
      <c r="B10" s="238" t="s">
        <v>701</v>
      </c>
      <c r="C10" s="236">
        <v>-14556.94</v>
      </c>
      <c r="D10" s="222"/>
    </row>
    <row r="11" spans="1:4">
      <c r="A11" s="238" t="s">
        <v>702</v>
      </c>
      <c r="B11" s="238" t="s">
        <v>703</v>
      </c>
      <c r="C11" s="236">
        <v>0.61</v>
      </c>
      <c r="D11" s="222"/>
    </row>
    <row r="12" spans="1:4">
      <c r="A12" s="238" t="s">
        <v>704</v>
      </c>
      <c r="B12" s="238" t="s">
        <v>705</v>
      </c>
      <c r="C12" s="236">
        <v>-908358.49</v>
      </c>
      <c r="D12" s="222"/>
    </row>
    <row r="13" spans="1:4">
      <c r="A13" s="238" t="s">
        <v>706</v>
      </c>
      <c r="B13" s="238" t="s">
        <v>707</v>
      </c>
      <c r="C13" s="236">
        <v>-525343.52</v>
      </c>
      <c r="D13" s="222"/>
    </row>
    <row r="14" spans="1:4">
      <c r="A14" s="238" t="s">
        <v>708</v>
      </c>
      <c r="B14" s="238" t="s">
        <v>709</v>
      </c>
      <c r="C14" s="236">
        <v>-137003.34</v>
      </c>
      <c r="D14" s="222"/>
    </row>
    <row r="15" spans="1:4">
      <c r="A15" s="238" t="s">
        <v>710</v>
      </c>
      <c r="B15" s="238" t="s">
        <v>711</v>
      </c>
      <c r="C15" s="236">
        <v>-161371.97</v>
      </c>
      <c r="D15" s="222"/>
    </row>
    <row r="16" spans="1:4">
      <c r="A16" s="238" t="s">
        <v>712</v>
      </c>
      <c r="B16" s="238" t="s">
        <v>713</v>
      </c>
      <c r="C16" s="236">
        <v>-46556.12</v>
      </c>
      <c r="D16" s="222"/>
    </row>
    <row r="17" spans="1:4">
      <c r="A17" s="238" t="s">
        <v>714</v>
      </c>
      <c r="B17" s="238" t="s">
        <v>715</v>
      </c>
      <c r="C17" s="236">
        <v>-216901.77</v>
      </c>
      <c r="D17" s="222"/>
    </row>
    <row r="18" spans="1:4">
      <c r="A18" s="238" t="s">
        <v>716</v>
      </c>
      <c r="B18" s="238" t="s">
        <v>717</v>
      </c>
      <c r="C18" s="236">
        <v>-495169.8</v>
      </c>
      <c r="D18" s="222"/>
    </row>
    <row r="19" spans="1:4">
      <c r="A19" s="238" t="s">
        <v>718</v>
      </c>
      <c r="B19" s="238" t="s">
        <v>623</v>
      </c>
      <c r="C19" s="236">
        <v>-305474.98</v>
      </c>
      <c r="D19" s="222"/>
    </row>
    <row r="20" spans="1:4">
      <c r="A20" s="238" t="s">
        <v>719</v>
      </c>
      <c r="B20" s="238" t="s">
        <v>627</v>
      </c>
      <c r="C20" s="236">
        <v>-32515.45</v>
      </c>
      <c r="D20" s="222"/>
    </row>
    <row r="21" spans="1:4">
      <c r="A21" s="238" t="s">
        <v>720</v>
      </c>
      <c r="B21" s="238" t="s">
        <v>545</v>
      </c>
      <c r="C21" s="236">
        <v>-199881.35</v>
      </c>
      <c r="D21" s="222"/>
    </row>
    <row r="22" spans="1:4">
      <c r="A22" s="238" t="s">
        <v>721</v>
      </c>
      <c r="B22" s="238" t="s">
        <v>722</v>
      </c>
      <c r="C22" s="236">
        <v>-125445.63</v>
      </c>
      <c r="D22" s="222"/>
    </row>
    <row r="23" spans="1:4">
      <c r="A23" s="238" t="s">
        <v>723</v>
      </c>
      <c r="B23" s="238" t="s">
        <v>724</v>
      </c>
      <c r="C23" s="236">
        <v>-491753</v>
      </c>
      <c r="D23" s="222"/>
    </row>
    <row r="24" spans="1:4">
      <c r="A24" s="238" t="s">
        <v>725</v>
      </c>
      <c r="B24" s="238" t="s">
        <v>726</v>
      </c>
      <c r="C24" s="236">
        <v>-25251.24</v>
      </c>
      <c r="D24" s="222"/>
    </row>
    <row r="25" spans="1:4">
      <c r="A25" s="238" t="s">
        <v>727</v>
      </c>
      <c r="B25" s="238" t="s">
        <v>728</v>
      </c>
      <c r="C25" s="236">
        <v>-35495</v>
      </c>
      <c r="D25" s="222"/>
    </row>
    <row r="26" spans="1:4">
      <c r="A26" s="238" t="s">
        <v>729</v>
      </c>
      <c r="B26" s="238" t="s">
        <v>730</v>
      </c>
      <c r="C26" s="236">
        <v>-177403.71</v>
      </c>
      <c r="D26" s="222"/>
    </row>
    <row r="27" spans="1:4">
      <c r="A27" s="238" t="s">
        <v>731</v>
      </c>
      <c r="B27" s="238" t="s">
        <v>732</v>
      </c>
      <c r="C27" s="236">
        <v>-137126.37</v>
      </c>
      <c r="D27" s="222"/>
    </row>
    <row r="28" spans="1:4">
      <c r="A28" s="238" t="s">
        <v>733</v>
      </c>
      <c r="B28" s="238" t="s">
        <v>734</v>
      </c>
      <c r="C28" s="236">
        <v>-43784.47</v>
      </c>
      <c r="D28" s="222"/>
    </row>
    <row r="29" spans="1:4">
      <c r="A29" s="238" t="s">
        <v>735</v>
      </c>
      <c r="B29" s="238" t="s">
        <v>736</v>
      </c>
      <c r="C29" s="236">
        <v>-21520.639999999999</v>
      </c>
      <c r="D29" s="222"/>
    </row>
    <row r="30" spans="1:4">
      <c r="A30" s="238" t="s">
        <v>737</v>
      </c>
      <c r="B30" s="238" t="s">
        <v>738</v>
      </c>
      <c r="C30" s="236">
        <v>-10000</v>
      </c>
      <c r="D30" s="222"/>
    </row>
    <row r="31" spans="1:4">
      <c r="A31" s="238" t="s">
        <v>739</v>
      </c>
      <c r="B31" s="238" t="s">
        <v>740</v>
      </c>
      <c r="C31" s="236">
        <v>-26236.32</v>
      </c>
      <c r="D31" s="222"/>
    </row>
    <row r="32" spans="1:4">
      <c r="A32" s="238" t="s">
        <v>741</v>
      </c>
      <c r="B32" s="238" t="s">
        <v>742</v>
      </c>
      <c r="C32" s="236">
        <v>-28326.77</v>
      </c>
      <c r="D32" s="222"/>
    </row>
    <row r="33" spans="1:4">
      <c r="A33" s="238" t="s">
        <v>743</v>
      </c>
      <c r="B33" s="238" t="s">
        <v>744</v>
      </c>
      <c r="C33" s="236">
        <v>-210784.65</v>
      </c>
      <c r="D33" s="222"/>
    </row>
    <row r="34" spans="1:4">
      <c r="A34" s="238" t="s">
        <v>745</v>
      </c>
      <c r="B34" s="238" t="s">
        <v>746</v>
      </c>
      <c r="C34" s="236">
        <v>-62510.99</v>
      </c>
      <c r="D34" s="222"/>
    </row>
    <row r="35" spans="1:4">
      <c r="A35" s="238" t="s">
        <v>747</v>
      </c>
      <c r="B35" s="238" t="s">
        <v>748</v>
      </c>
      <c r="C35" s="236">
        <v>-13602.66</v>
      </c>
      <c r="D35" s="222"/>
    </row>
    <row r="36" spans="1:4">
      <c r="A36" s="238" t="s">
        <v>749</v>
      </c>
      <c r="B36" s="238" t="s">
        <v>750</v>
      </c>
      <c r="C36" s="236">
        <v>-518853.71</v>
      </c>
      <c r="D36" s="222"/>
    </row>
    <row r="37" spans="1:4">
      <c r="A37" s="238" t="s">
        <v>751</v>
      </c>
      <c r="B37" s="238" t="s">
        <v>752</v>
      </c>
      <c r="C37" s="236">
        <v>-2681430.2599999998</v>
      </c>
      <c r="D37" s="222"/>
    </row>
    <row r="38" spans="1:4">
      <c r="A38" s="238" t="s">
        <v>753</v>
      </c>
      <c r="B38" s="238" t="s">
        <v>754</v>
      </c>
      <c r="C38" s="236">
        <v>-5059030.62</v>
      </c>
      <c r="D38" s="222"/>
    </row>
    <row r="39" spans="1:4">
      <c r="A39" s="238" t="s">
        <v>755</v>
      </c>
      <c r="B39" s="238" t="s">
        <v>756</v>
      </c>
      <c r="C39" s="236">
        <v>-3714.16</v>
      </c>
      <c r="D39" s="222"/>
    </row>
    <row r="40" spans="1:4">
      <c r="A40" s="238" t="s">
        <v>757</v>
      </c>
      <c r="B40" s="238" t="s">
        <v>758</v>
      </c>
      <c r="C40" s="236">
        <v>-5252</v>
      </c>
      <c r="D40" s="222"/>
    </row>
    <row r="41" spans="1:4">
      <c r="A41" s="238" t="s">
        <v>759</v>
      </c>
      <c r="B41" s="238" t="s">
        <v>583</v>
      </c>
      <c r="C41" s="236">
        <v>-53172.92</v>
      </c>
      <c r="D41" s="222"/>
    </row>
    <row r="42" spans="1:4">
      <c r="A42" s="238" t="s">
        <v>760</v>
      </c>
      <c r="B42" s="238" t="s">
        <v>761</v>
      </c>
      <c r="C42" s="236">
        <v>-20364.45</v>
      </c>
      <c r="D42" s="222"/>
    </row>
    <row r="43" spans="1:4">
      <c r="A43" s="238" t="s">
        <v>762</v>
      </c>
      <c r="B43" s="238" t="s">
        <v>763</v>
      </c>
      <c r="C43" s="236">
        <v>-26167.03</v>
      </c>
      <c r="D43" s="222"/>
    </row>
    <row r="44" spans="1:4">
      <c r="A44" s="238"/>
      <c r="B44" s="238"/>
      <c r="C44" s="236"/>
      <c r="D44" s="222"/>
    </row>
    <row r="45" spans="1:4" s="8" customFormat="1">
      <c r="A45" s="253"/>
      <c r="B45" s="253" t="s">
        <v>356</v>
      </c>
      <c r="C45" s="233">
        <f>SUM(C8:C44)</f>
        <v>-14324886.66</v>
      </c>
      <c r="D45" s="244"/>
    </row>
    <row r="46" spans="1:4" s="8" customFormat="1">
      <c r="A46" s="59"/>
      <c r="B46" s="59"/>
      <c r="C46" s="11"/>
      <c r="D46" s="11"/>
    </row>
    <row r="47" spans="1:4" s="8" customFormat="1">
      <c r="A47" s="59"/>
      <c r="B47" s="59"/>
      <c r="C47" s="11"/>
      <c r="D47" s="11"/>
    </row>
    <row r="48" spans="1:4">
      <c r="A48" s="60"/>
      <c r="B48" s="60"/>
      <c r="C48" s="36"/>
      <c r="D48" s="36"/>
    </row>
    <row r="49" spans="1:4" ht="21.75" customHeight="1">
      <c r="A49" s="311" t="s">
        <v>355</v>
      </c>
      <c r="B49" s="311"/>
      <c r="C49" s="339"/>
      <c r="D49" s="190" t="s">
        <v>354</v>
      </c>
    </row>
    <row r="50" spans="1:4">
      <c r="A50" s="317"/>
      <c r="B50" s="317"/>
      <c r="C50" s="318"/>
      <c r="D50" s="338"/>
    </row>
    <row r="51" spans="1:4" ht="15" customHeight="1">
      <c r="A51" s="228" t="s">
        <v>45</v>
      </c>
      <c r="B51" s="227" t="s">
        <v>46</v>
      </c>
      <c r="C51" s="225" t="s">
        <v>243</v>
      </c>
      <c r="D51" s="225" t="s">
        <v>262</v>
      </c>
    </row>
    <row r="52" spans="1:4">
      <c r="A52" s="238" t="s">
        <v>520</v>
      </c>
      <c r="B52" s="238" t="s">
        <v>520</v>
      </c>
      <c r="C52" s="236"/>
      <c r="D52" s="222"/>
    </row>
    <row r="53" spans="1:4">
      <c r="A53" s="238"/>
      <c r="B53" s="238"/>
      <c r="C53" s="236"/>
      <c r="D53" s="222"/>
    </row>
    <row r="54" spans="1:4">
      <c r="A54" s="238"/>
      <c r="B54" s="238"/>
      <c r="C54" s="236"/>
      <c r="D54" s="222"/>
    </row>
    <row r="55" spans="1:4">
      <c r="A55" s="238"/>
      <c r="B55" s="238"/>
      <c r="C55" s="236"/>
      <c r="D55" s="222"/>
    </row>
    <row r="56" spans="1:4">
      <c r="A56" s="238"/>
      <c r="B56" s="238"/>
      <c r="C56" s="236"/>
      <c r="D56" s="222"/>
    </row>
    <row r="57" spans="1:4">
      <c r="A57" s="238"/>
      <c r="B57" s="238"/>
      <c r="C57" s="236"/>
      <c r="D57" s="222"/>
    </row>
    <row r="58" spans="1:4">
      <c r="A58" s="238"/>
      <c r="B58" s="238"/>
      <c r="C58" s="236"/>
      <c r="D58" s="222"/>
    </row>
    <row r="59" spans="1:4">
      <c r="A59" s="238"/>
      <c r="B59" s="238"/>
      <c r="C59" s="236"/>
      <c r="D59" s="222"/>
    </row>
    <row r="60" spans="1:4">
      <c r="A60" s="238"/>
      <c r="B60" s="238"/>
      <c r="C60" s="236"/>
      <c r="D60" s="222"/>
    </row>
    <row r="61" spans="1:4">
      <c r="A61" s="238"/>
      <c r="B61" s="238"/>
      <c r="C61" s="236"/>
      <c r="D61" s="222"/>
    </row>
    <row r="62" spans="1:4">
      <c r="A62" s="238"/>
      <c r="B62" s="238"/>
      <c r="C62" s="236"/>
      <c r="D62" s="222"/>
    </row>
    <row r="63" spans="1:4">
      <c r="A63" s="238"/>
      <c r="B63" s="238"/>
      <c r="C63" s="236"/>
      <c r="D63" s="222"/>
    </row>
    <row r="64" spans="1:4">
      <c r="A64" s="238"/>
      <c r="B64" s="238"/>
      <c r="C64" s="236"/>
      <c r="D64" s="222"/>
    </row>
    <row r="65" spans="1:4">
      <c r="A65" s="238"/>
      <c r="B65" s="238"/>
      <c r="C65" s="236"/>
      <c r="D65" s="222"/>
    </row>
    <row r="66" spans="1:4">
      <c r="A66" s="238"/>
      <c r="B66" s="238"/>
      <c r="C66" s="236"/>
      <c r="D66" s="222"/>
    </row>
    <row r="67" spans="1:4">
      <c r="A67" s="238"/>
      <c r="B67" s="238"/>
      <c r="C67" s="236"/>
      <c r="D67" s="222"/>
    </row>
    <row r="68" spans="1:4">
      <c r="A68" s="238"/>
      <c r="B68" s="238"/>
      <c r="C68" s="236"/>
      <c r="D68" s="222"/>
    </row>
    <row r="69" spans="1:4">
      <c r="A69" s="238"/>
      <c r="B69" s="238"/>
      <c r="C69" s="236"/>
      <c r="D69" s="222"/>
    </row>
    <row r="70" spans="1:4">
      <c r="A70" s="238"/>
      <c r="B70" s="238"/>
      <c r="C70" s="236"/>
      <c r="D70" s="222"/>
    </row>
    <row r="71" spans="1:4">
      <c r="A71" s="238"/>
      <c r="B71" s="238"/>
      <c r="C71" s="236"/>
      <c r="D71" s="222"/>
    </row>
    <row r="72" spans="1:4">
      <c r="A72" s="238"/>
      <c r="B72" s="238"/>
      <c r="C72" s="236"/>
      <c r="D72" s="222"/>
    </row>
    <row r="73" spans="1:4">
      <c r="A73" s="238"/>
      <c r="B73" s="238"/>
      <c r="C73" s="236"/>
      <c r="D73" s="222"/>
    </row>
    <row r="74" spans="1:4">
      <c r="A74" s="238"/>
      <c r="B74" s="238"/>
      <c r="C74" s="236"/>
      <c r="D74" s="222"/>
    </row>
    <row r="75" spans="1:4">
      <c r="A75" s="238"/>
      <c r="B75" s="238"/>
      <c r="C75" s="236"/>
      <c r="D75" s="222"/>
    </row>
    <row r="76" spans="1:4">
      <c r="A76" s="238"/>
      <c r="B76" s="238"/>
      <c r="C76" s="236"/>
      <c r="D76" s="222"/>
    </row>
    <row r="77" spans="1:4">
      <c r="A77" s="238"/>
      <c r="B77" s="238"/>
      <c r="C77" s="236"/>
      <c r="D77" s="222"/>
    </row>
    <row r="78" spans="1:4">
      <c r="A78" s="238"/>
      <c r="B78" s="238"/>
      <c r="C78" s="236"/>
      <c r="D78" s="222"/>
    </row>
    <row r="79" spans="1:4">
      <c r="A79" s="238"/>
      <c r="B79" s="238"/>
      <c r="C79" s="236"/>
      <c r="D79" s="222"/>
    </row>
    <row r="80" spans="1:4">
      <c r="A80" s="238"/>
      <c r="B80" s="238"/>
      <c r="C80" s="236"/>
      <c r="D80" s="222"/>
    </row>
    <row r="81" spans="1:4">
      <c r="A81" s="238"/>
      <c r="B81" s="238"/>
      <c r="C81" s="236"/>
      <c r="D81" s="222"/>
    </row>
    <row r="82" spans="1:4">
      <c r="A82" s="238"/>
      <c r="B82" s="238"/>
      <c r="C82" s="236"/>
      <c r="D82" s="222"/>
    </row>
    <row r="83" spans="1:4">
      <c r="A83" s="238"/>
      <c r="B83" s="238"/>
      <c r="C83" s="236"/>
      <c r="D83" s="222"/>
    </row>
    <row r="84" spans="1:4">
      <c r="A84" s="238"/>
      <c r="B84" s="238"/>
      <c r="C84" s="236"/>
      <c r="D84" s="222"/>
    </row>
    <row r="85" spans="1:4">
      <c r="A85" s="238"/>
      <c r="B85" s="238"/>
      <c r="C85" s="236"/>
      <c r="D85" s="222"/>
    </row>
    <row r="86" spans="1:4">
      <c r="A86" s="238"/>
      <c r="B86" s="238"/>
      <c r="C86" s="236"/>
      <c r="D86" s="222"/>
    </row>
    <row r="87" spans="1:4">
      <c r="A87" s="238"/>
      <c r="B87" s="238"/>
      <c r="C87" s="236"/>
      <c r="D87" s="222"/>
    </row>
    <row r="88" spans="1:4">
      <c r="A88" s="238"/>
      <c r="B88" s="238"/>
      <c r="C88" s="236"/>
      <c r="D88" s="222"/>
    </row>
    <row r="89" spans="1:4">
      <c r="A89" s="253"/>
      <c r="B89" s="253" t="s">
        <v>353</v>
      </c>
      <c r="C89" s="233">
        <f>SUM(C52:C88)</f>
        <v>0</v>
      </c>
      <c r="D89" s="244"/>
    </row>
    <row r="90" spans="1:4">
      <c r="A90" s="60"/>
      <c r="B90" s="60"/>
      <c r="C90" s="36"/>
      <c r="D90" s="36"/>
    </row>
    <row r="91" spans="1:4">
      <c r="A91" s="60"/>
      <c r="B91" s="60"/>
      <c r="C91" s="36"/>
      <c r="D91" s="36"/>
    </row>
    <row r="92" spans="1:4">
      <c r="A92" s="60"/>
      <c r="B92" s="60"/>
      <c r="C92" s="36"/>
      <c r="D92" s="36"/>
    </row>
    <row r="93" spans="1:4">
      <c r="A93" s="60"/>
      <c r="B93" s="60"/>
      <c r="C93" s="36"/>
      <c r="D93" s="36"/>
    </row>
    <row r="94" spans="1:4">
      <c r="A94" s="60"/>
      <c r="B94" s="60"/>
      <c r="C94" s="36"/>
      <c r="D94" s="36"/>
    </row>
    <row r="95" spans="1:4">
      <c r="A95" s="60"/>
      <c r="B95" s="60"/>
      <c r="C95" s="36"/>
      <c r="D95" s="36"/>
    </row>
    <row r="96" spans="1:4">
      <c r="A96" s="60"/>
      <c r="B96" s="60"/>
      <c r="C96" s="36"/>
      <c r="D96" s="36"/>
    </row>
    <row r="97" spans="1:4">
      <c r="A97" s="60"/>
      <c r="B97" s="60"/>
      <c r="C97" s="36"/>
      <c r="D97" s="36"/>
    </row>
    <row r="98" spans="1:4">
      <c r="A98" s="60"/>
      <c r="B98" s="60"/>
      <c r="C98" s="36"/>
      <c r="D98" s="36"/>
    </row>
    <row r="99" spans="1:4">
      <c r="A99" s="60"/>
      <c r="B99" s="60"/>
      <c r="C99" s="36"/>
      <c r="D99" s="36"/>
    </row>
    <row r="100" spans="1:4">
      <c r="A100" s="60"/>
      <c r="B100" s="60"/>
      <c r="C100" s="36"/>
      <c r="D100" s="36"/>
    </row>
    <row r="101" spans="1:4">
      <c r="A101" s="60"/>
      <c r="B101" s="60"/>
      <c r="C101" s="36"/>
      <c r="D101" s="36"/>
    </row>
    <row r="102" spans="1:4">
      <c r="A102" s="60"/>
      <c r="B102" s="60"/>
      <c r="C102" s="36"/>
      <c r="D102" s="36"/>
    </row>
    <row r="103" spans="1:4">
      <c r="A103" s="60"/>
      <c r="B103" s="60"/>
      <c r="C103" s="36"/>
      <c r="D103" s="36"/>
    </row>
    <row r="104" spans="1:4">
      <c r="A104" s="60"/>
      <c r="B104" s="60"/>
      <c r="C104" s="36"/>
      <c r="D104" s="36"/>
    </row>
    <row r="105" spans="1:4">
      <c r="A105" s="60"/>
      <c r="B105" s="60"/>
      <c r="C105" s="36"/>
      <c r="D105" s="36"/>
    </row>
    <row r="106" spans="1:4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465" t="s">
        <v>143</v>
      </c>
      <c r="B2" s="466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D25" sqref="D2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11" t="s">
        <v>361</v>
      </c>
      <c r="B5" s="311"/>
      <c r="C5" s="22"/>
      <c r="E5" s="190" t="s">
        <v>360</v>
      </c>
    </row>
    <row r="6" spans="1:5">
      <c r="A6" s="317"/>
      <c r="B6" s="317"/>
      <c r="C6" s="318"/>
      <c r="D6" s="317"/>
      <c r="E6" s="338"/>
    </row>
    <row r="7" spans="1:5" ht="15" customHeight="1">
      <c r="A7" s="228" t="s">
        <v>45</v>
      </c>
      <c r="B7" s="227" t="s">
        <v>46</v>
      </c>
      <c r="C7" s="225" t="s">
        <v>243</v>
      </c>
      <c r="D7" s="345" t="s">
        <v>340</v>
      </c>
      <c r="E7" s="225" t="s">
        <v>262</v>
      </c>
    </row>
    <row r="8" spans="1:5">
      <c r="A8" s="344" t="s">
        <v>520</v>
      </c>
      <c r="B8" s="344" t="s">
        <v>520</v>
      </c>
      <c r="C8" s="343"/>
      <c r="D8" s="342"/>
      <c r="E8" s="342"/>
    </row>
    <row r="9" spans="1:5">
      <c r="A9" s="344"/>
      <c r="B9" s="344"/>
      <c r="C9" s="343"/>
      <c r="D9" s="342"/>
      <c r="E9" s="342"/>
    </row>
    <row r="10" spans="1:5">
      <c r="A10" s="344"/>
      <c r="B10" s="344"/>
      <c r="C10" s="343"/>
      <c r="D10" s="342"/>
      <c r="E10" s="342"/>
    </row>
    <row r="11" spans="1:5">
      <c r="A11" s="344"/>
      <c r="B11" s="344"/>
      <c r="C11" s="343"/>
      <c r="D11" s="342"/>
      <c r="E11" s="342"/>
    </row>
    <row r="12" spans="1:5">
      <c r="A12" s="344"/>
      <c r="B12" s="344"/>
      <c r="C12" s="343"/>
      <c r="D12" s="342"/>
      <c r="E12" s="342"/>
    </row>
    <row r="13" spans="1:5">
      <c r="A13" s="344"/>
      <c r="B13" s="344"/>
      <c r="C13" s="343"/>
      <c r="D13" s="342"/>
      <c r="E13" s="342"/>
    </row>
    <row r="14" spans="1:5">
      <c r="A14" s="341"/>
      <c r="B14" s="253" t="s">
        <v>359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465" t="s">
        <v>143</v>
      </c>
      <c r="B2" s="466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5" customHeight="1">
      <c r="A7" s="472" t="s">
        <v>205</v>
      </c>
      <c r="B7" s="483"/>
      <c r="C7" s="483"/>
      <c r="D7" s="483"/>
      <c r="E7" s="484"/>
    </row>
    <row r="8" spans="1:5" ht="14.1" customHeight="1" thickBot="1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zoomScaleNormal="100" zoomScaleSheetLayoutView="100" workbookViewId="0">
      <selection activeCell="E112" sqref="A1:E112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58"/>
      <c r="E1" s="5"/>
    </row>
    <row r="2" spans="1:8" s="12" customFormat="1" ht="11.25" customHeight="1">
      <c r="A2" s="21" t="s">
        <v>0</v>
      </c>
      <c r="B2" s="21"/>
      <c r="C2" s="22"/>
      <c r="D2" s="358"/>
      <c r="E2" s="35"/>
    </row>
    <row r="3" spans="1:8" s="12" customFormat="1" ht="10.5" customHeight="1">
      <c r="C3" s="22"/>
      <c r="D3" s="358"/>
      <c r="E3" s="35"/>
    </row>
    <row r="4" spans="1:8" s="12" customFormat="1" ht="10.5" customHeight="1">
      <c r="C4" s="22"/>
      <c r="D4" s="358"/>
      <c r="E4" s="35"/>
    </row>
    <row r="5" spans="1:8" s="12" customFormat="1" ht="11.25" customHeight="1">
      <c r="A5" s="217" t="s">
        <v>366</v>
      </c>
      <c r="B5" s="217"/>
      <c r="C5" s="22"/>
      <c r="D5" s="357"/>
      <c r="E5" s="356" t="s">
        <v>365</v>
      </c>
    </row>
    <row r="6" spans="1:8" ht="11.25" customHeight="1">
      <c r="A6" s="251"/>
      <c r="B6" s="251"/>
      <c r="C6" s="249"/>
      <c r="D6" s="355"/>
      <c r="E6" s="3"/>
      <c r="F6" s="89"/>
      <c r="G6" s="89"/>
      <c r="H6" s="89"/>
    </row>
    <row r="7" spans="1:8" ht="15" customHeight="1">
      <c r="A7" s="228" t="s">
        <v>45</v>
      </c>
      <c r="B7" s="227" t="s">
        <v>46</v>
      </c>
      <c r="C7" s="225" t="s">
        <v>243</v>
      </c>
      <c r="D7" s="354" t="s">
        <v>364</v>
      </c>
      <c r="E7" s="353" t="s">
        <v>363</v>
      </c>
      <c r="F7" s="89"/>
      <c r="G7" s="89"/>
      <c r="H7" s="89"/>
    </row>
    <row r="8" spans="1:8">
      <c r="A8" s="238" t="s">
        <v>764</v>
      </c>
      <c r="B8" s="238" t="s">
        <v>765</v>
      </c>
      <c r="C8" s="254">
        <v>4319034.9000000004</v>
      </c>
      <c r="D8" s="352">
        <v>0.58530000000000004</v>
      </c>
      <c r="E8" s="351"/>
    </row>
    <row r="9" spans="1:8">
      <c r="A9" s="238" t="s">
        <v>766</v>
      </c>
      <c r="B9" s="238" t="s">
        <v>767</v>
      </c>
      <c r="C9" s="254">
        <v>71220.52</v>
      </c>
      <c r="D9" s="352">
        <v>9.7000000000000003E-3</v>
      </c>
      <c r="E9" s="351"/>
    </row>
    <row r="10" spans="1:8">
      <c r="A10" s="238" t="s">
        <v>768</v>
      </c>
      <c r="B10" s="238" t="s">
        <v>769</v>
      </c>
      <c r="C10" s="254">
        <v>480298.92</v>
      </c>
      <c r="D10" s="352">
        <v>6.5100000000000005E-2</v>
      </c>
      <c r="E10" s="351"/>
    </row>
    <row r="11" spans="1:8">
      <c r="A11" s="238" t="s">
        <v>770</v>
      </c>
      <c r="B11" s="238" t="s">
        <v>771</v>
      </c>
      <c r="C11" s="254">
        <v>431402.18</v>
      </c>
      <c r="D11" s="352">
        <v>5.8500000000000003E-2</v>
      </c>
      <c r="E11" s="351"/>
    </row>
    <row r="12" spans="1:8">
      <c r="A12" s="238" t="s">
        <v>772</v>
      </c>
      <c r="B12" s="238" t="s">
        <v>773</v>
      </c>
      <c r="C12" s="254">
        <v>149294.70000000001</v>
      </c>
      <c r="D12" s="352">
        <v>2.0199999999999999E-2</v>
      </c>
      <c r="E12" s="351"/>
    </row>
    <row r="13" spans="1:8">
      <c r="A13" s="238" t="s">
        <v>897</v>
      </c>
      <c r="B13" s="238" t="s">
        <v>898</v>
      </c>
      <c r="C13" s="254">
        <v>831764.72</v>
      </c>
      <c r="D13" s="352">
        <v>0.11269999999999999</v>
      </c>
      <c r="E13" s="351"/>
    </row>
    <row r="14" spans="1:8">
      <c r="A14" s="238" t="s">
        <v>774</v>
      </c>
      <c r="B14" s="238" t="s">
        <v>775</v>
      </c>
      <c r="C14" s="254">
        <v>2884</v>
      </c>
      <c r="D14" s="352">
        <v>4.0000000000000002E-4</v>
      </c>
      <c r="E14" s="351"/>
    </row>
    <row r="15" spans="1:8">
      <c r="A15" s="238" t="s">
        <v>776</v>
      </c>
      <c r="B15" s="238" t="s">
        <v>777</v>
      </c>
      <c r="C15" s="254">
        <v>33959.39</v>
      </c>
      <c r="D15" s="352">
        <v>4.5999999999999999E-3</v>
      </c>
      <c r="E15" s="351"/>
    </row>
    <row r="16" spans="1:8">
      <c r="A16" s="238" t="s">
        <v>778</v>
      </c>
      <c r="B16" s="238" t="s">
        <v>779</v>
      </c>
      <c r="C16" s="254">
        <v>165</v>
      </c>
      <c r="D16" s="352">
        <v>0</v>
      </c>
      <c r="E16" s="351"/>
    </row>
    <row r="17" spans="1:5">
      <c r="A17" s="238" t="s">
        <v>780</v>
      </c>
      <c r="B17" s="238" t="s">
        <v>781</v>
      </c>
      <c r="C17" s="254">
        <v>7932.45</v>
      </c>
      <c r="D17" s="352">
        <v>1.1000000000000001E-3</v>
      </c>
      <c r="E17" s="351"/>
    </row>
    <row r="18" spans="1:5">
      <c r="A18" s="238" t="s">
        <v>782</v>
      </c>
      <c r="B18" s="238" t="s">
        <v>783</v>
      </c>
      <c r="C18" s="254">
        <v>1598.75</v>
      </c>
      <c r="D18" s="352">
        <v>2.0000000000000001E-4</v>
      </c>
      <c r="E18" s="351"/>
    </row>
    <row r="19" spans="1:5">
      <c r="A19" s="238" t="s">
        <v>784</v>
      </c>
      <c r="B19" s="238" t="s">
        <v>785</v>
      </c>
      <c r="C19" s="254">
        <v>6731.55</v>
      </c>
      <c r="D19" s="352">
        <v>8.9999999999999998E-4</v>
      </c>
      <c r="E19" s="351"/>
    </row>
    <row r="20" spans="1:5">
      <c r="A20" s="238" t="s">
        <v>786</v>
      </c>
      <c r="B20" s="238" t="s">
        <v>787</v>
      </c>
      <c r="C20" s="254">
        <v>9124</v>
      </c>
      <c r="D20" s="352">
        <v>1.1999999999999999E-3</v>
      </c>
      <c r="E20" s="351"/>
    </row>
    <row r="21" spans="1:5">
      <c r="A21" s="238" t="s">
        <v>788</v>
      </c>
      <c r="B21" s="238" t="s">
        <v>789</v>
      </c>
      <c r="C21" s="254">
        <v>1001.96</v>
      </c>
      <c r="D21" s="352">
        <v>1E-4</v>
      </c>
      <c r="E21" s="351"/>
    </row>
    <row r="22" spans="1:5">
      <c r="A22" s="238" t="s">
        <v>790</v>
      </c>
      <c r="B22" s="238" t="s">
        <v>791</v>
      </c>
      <c r="C22" s="254">
        <v>1442.2</v>
      </c>
      <c r="D22" s="352">
        <v>2.0000000000000001E-4</v>
      </c>
      <c r="E22" s="351"/>
    </row>
    <row r="23" spans="1:5">
      <c r="A23" s="238" t="s">
        <v>792</v>
      </c>
      <c r="B23" s="238" t="s">
        <v>793</v>
      </c>
      <c r="C23" s="254">
        <v>166.5</v>
      </c>
      <c r="D23" s="352">
        <v>0</v>
      </c>
      <c r="E23" s="351"/>
    </row>
    <row r="24" spans="1:5">
      <c r="A24" s="238" t="s">
        <v>794</v>
      </c>
      <c r="B24" s="238" t="s">
        <v>795</v>
      </c>
      <c r="C24" s="254">
        <v>483</v>
      </c>
      <c r="D24" s="352">
        <v>1E-4</v>
      </c>
      <c r="E24" s="351"/>
    </row>
    <row r="25" spans="1:5">
      <c r="A25" s="238" t="s">
        <v>796</v>
      </c>
      <c r="B25" s="238" t="s">
        <v>797</v>
      </c>
      <c r="C25" s="254">
        <v>45125</v>
      </c>
      <c r="D25" s="352">
        <v>6.1000000000000004E-3</v>
      </c>
      <c r="E25" s="351"/>
    </row>
    <row r="26" spans="1:5">
      <c r="A26" s="238" t="s">
        <v>798</v>
      </c>
      <c r="B26" s="238" t="s">
        <v>799</v>
      </c>
      <c r="C26" s="254">
        <v>71</v>
      </c>
      <c r="D26" s="352">
        <v>0</v>
      </c>
      <c r="E26" s="351"/>
    </row>
    <row r="27" spans="1:5">
      <c r="A27" s="238" t="s">
        <v>800</v>
      </c>
      <c r="B27" s="238" t="s">
        <v>801</v>
      </c>
      <c r="C27" s="254">
        <v>275.88</v>
      </c>
      <c r="D27" s="352">
        <v>0</v>
      </c>
      <c r="E27" s="351"/>
    </row>
    <row r="28" spans="1:5">
      <c r="A28" s="238" t="s">
        <v>802</v>
      </c>
      <c r="B28" s="238" t="s">
        <v>803</v>
      </c>
      <c r="C28" s="254">
        <v>396.66</v>
      </c>
      <c r="D28" s="352">
        <v>1E-4</v>
      </c>
      <c r="E28" s="351"/>
    </row>
    <row r="29" spans="1:5">
      <c r="A29" s="238" t="s">
        <v>804</v>
      </c>
      <c r="B29" s="238" t="s">
        <v>805</v>
      </c>
      <c r="C29" s="254">
        <v>2436</v>
      </c>
      <c r="D29" s="352">
        <v>2.9999999999999997E-4</v>
      </c>
      <c r="E29" s="351"/>
    </row>
    <row r="30" spans="1:5">
      <c r="A30" s="238" t="s">
        <v>806</v>
      </c>
      <c r="B30" s="238" t="s">
        <v>807</v>
      </c>
      <c r="C30" s="254">
        <v>1429.07</v>
      </c>
      <c r="D30" s="352">
        <v>2.0000000000000001E-4</v>
      </c>
      <c r="E30" s="351"/>
    </row>
    <row r="31" spans="1:5">
      <c r="A31" s="238" t="s">
        <v>808</v>
      </c>
      <c r="B31" s="238" t="s">
        <v>809</v>
      </c>
      <c r="C31" s="254">
        <v>30917</v>
      </c>
      <c r="D31" s="352">
        <v>4.1999999999999997E-3</v>
      </c>
      <c r="E31" s="351"/>
    </row>
    <row r="32" spans="1:5">
      <c r="A32" s="238" t="s">
        <v>810</v>
      </c>
      <c r="B32" s="238" t="s">
        <v>811</v>
      </c>
      <c r="C32" s="254">
        <v>8789</v>
      </c>
      <c r="D32" s="352">
        <v>1.1999999999999999E-3</v>
      </c>
      <c r="E32" s="351"/>
    </row>
    <row r="33" spans="1:5">
      <c r="A33" s="238" t="s">
        <v>812</v>
      </c>
      <c r="B33" s="238" t="s">
        <v>813</v>
      </c>
      <c r="C33" s="254">
        <v>2713</v>
      </c>
      <c r="D33" s="352">
        <v>4.0000000000000002E-4</v>
      </c>
      <c r="E33" s="351"/>
    </row>
    <row r="34" spans="1:5">
      <c r="A34" s="238" t="s">
        <v>814</v>
      </c>
      <c r="B34" s="238" t="s">
        <v>815</v>
      </c>
      <c r="C34" s="254">
        <v>668.39</v>
      </c>
      <c r="D34" s="352">
        <v>1E-4</v>
      </c>
      <c r="E34" s="351"/>
    </row>
    <row r="35" spans="1:5">
      <c r="A35" s="238" t="s">
        <v>816</v>
      </c>
      <c r="B35" s="238" t="s">
        <v>817</v>
      </c>
      <c r="C35" s="254">
        <v>264000</v>
      </c>
      <c r="D35" s="352">
        <v>3.5799999999999998E-2</v>
      </c>
      <c r="E35" s="351"/>
    </row>
    <row r="36" spans="1:5">
      <c r="A36" s="238" t="s">
        <v>818</v>
      </c>
      <c r="B36" s="238" t="s">
        <v>819</v>
      </c>
      <c r="C36" s="254">
        <v>41760</v>
      </c>
      <c r="D36" s="352">
        <v>5.7000000000000002E-3</v>
      </c>
      <c r="E36" s="351"/>
    </row>
    <row r="37" spans="1:5">
      <c r="A37" s="238" t="s">
        <v>820</v>
      </c>
      <c r="B37" s="238" t="s">
        <v>821</v>
      </c>
      <c r="C37" s="254">
        <v>4628</v>
      </c>
      <c r="D37" s="352">
        <v>5.9999999999999995E-4</v>
      </c>
      <c r="E37" s="351"/>
    </row>
    <row r="38" spans="1:5">
      <c r="A38" s="238" t="s">
        <v>822</v>
      </c>
      <c r="B38" s="238" t="s">
        <v>823</v>
      </c>
      <c r="C38" s="254">
        <v>47869.13</v>
      </c>
      <c r="D38" s="352">
        <v>6.4999999999999997E-3</v>
      </c>
      <c r="E38" s="351"/>
    </row>
    <row r="39" spans="1:5">
      <c r="A39" s="238" t="s">
        <v>824</v>
      </c>
      <c r="B39" s="238" t="s">
        <v>825</v>
      </c>
      <c r="C39" s="254">
        <v>111006.87</v>
      </c>
      <c r="D39" s="352">
        <v>1.4999999999999999E-2</v>
      </c>
      <c r="E39" s="351"/>
    </row>
    <row r="40" spans="1:5">
      <c r="A40" s="238" t="s">
        <v>826</v>
      </c>
      <c r="B40" s="238" t="s">
        <v>827</v>
      </c>
      <c r="C40" s="254">
        <v>3740</v>
      </c>
      <c r="D40" s="352">
        <v>5.0000000000000001E-4</v>
      </c>
      <c r="E40" s="351"/>
    </row>
    <row r="41" spans="1:5">
      <c r="A41" s="238" t="s">
        <v>828</v>
      </c>
      <c r="B41" s="238" t="s">
        <v>829</v>
      </c>
      <c r="C41" s="254">
        <v>39161.75</v>
      </c>
      <c r="D41" s="352">
        <v>5.3E-3</v>
      </c>
      <c r="E41" s="351"/>
    </row>
    <row r="42" spans="1:5">
      <c r="A42" s="238" t="s">
        <v>830</v>
      </c>
      <c r="B42" s="238" t="s">
        <v>831</v>
      </c>
      <c r="C42" s="254">
        <v>59386.78</v>
      </c>
      <c r="D42" s="352">
        <v>8.0000000000000002E-3</v>
      </c>
      <c r="E42" s="351"/>
    </row>
    <row r="43" spans="1:5">
      <c r="A43" s="238" t="s">
        <v>832</v>
      </c>
      <c r="B43" s="238" t="s">
        <v>833</v>
      </c>
      <c r="C43" s="254">
        <v>27732.74</v>
      </c>
      <c r="D43" s="352">
        <v>3.8E-3</v>
      </c>
      <c r="E43" s="351"/>
    </row>
    <row r="44" spans="1:5">
      <c r="A44" s="238" t="s">
        <v>834</v>
      </c>
      <c r="B44" s="238" t="s">
        <v>835</v>
      </c>
      <c r="C44" s="254">
        <v>5068</v>
      </c>
      <c r="D44" s="352">
        <v>6.9999999999999999E-4</v>
      </c>
      <c r="E44" s="351"/>
    </row>
    <row r="45" spans="1:5">
      <c r="A45" s="238" t="s">
        <v>836</v>
      </c>
      <c r="B45" s="238" t="s">
        <v>837</v>
      </c>
      <c r="C45" s="254">
        <v>31345.97</v>
      </c>
      <c r="D45" s="352">
        <v>4.1999999999999997E-3</v>
      </c>
      <c r="E45" s="351"/>
    </row>
    <row r="46" spans="1:5">
      <c r="A46" s="238" t="s">
        <v>838</v>
      </c>
      <c r="B46" s="238" t="s">
        <v>839</v>
      </c>
      <c r="C46" s="254">
        <v>10920.4</v>
      </c>
      <c r="D46" s="352">
        <v>1.5E-3</v>
      </c>
      <c r="E46" s="351"/>
    </row>
    <row r="47" spans="1:5">
      <c r="A47" s="238" t="s">
        <v>840</v>
      </c>
      <c r="B47" s="238" t="s">
        <v>841</v>
      </c>
      <c r="C47" s="254">
        <v>37400</v>
      </c>
      <c r="D47" s="352">
        <v>5.1000000000000004E-3</v>
      </c>
      <c r="E47" s="351"/>
    </row>
    <row r="48" spans="1:5">
      <c r="A48" s="238" t="s">
        <v>842</v>
      </c>
      <c r="B48" s="238" t="s">
        <v>843</v>
      </c>
      <c r="C48" s="254">
        <v>3100.81</v>
      </c>
      <c r="D48" s="352">
        <v>4.0000000000000002E-4</v>
      </c>
      <c r="E48" s="351"/>
    </row>
    <row r="49" spans="1:5">
      <c r="A49" s="238" t="s">
        <v>844</v>
      </c>
      <c r="B49" s="238" t="s">
        <v>845</v>
      </c>
      <c r="C49" s="254">
        <v>1880.5</v>
      </c>
      <c r="D49" s="352">
        <v>2.9999999999999997E-4</v>
      </c>
      <c r="E49" s="351"/>
    </row>
    <row r="50" spans="1:5">
      <c r="A50" s="238" t="s">
        <v>846</v>
      </c>
      <c r="B50" s="238" t="s">
        <v>847</v>
      </c>
      <c r="C50" s="254">
        <v>1934.97</v>
      </c>
      <c r="D50" s="352">
        <v>2.9999999999999997E-4</v>
      </c>
      <c r="E50" s="351"/>
    </row>
    <row r="51" spans="1:5">
      <c r="A51" s="238" t="s">
        <v>848</v>
      </c>
      <c r="B51" s="238" t="s">
        <v>849</v>
      </c>
      <c r="C51" s="254">
        <v>295</v>
      </c>
      <c r="D51" s="352">
        <v>0</v>
      </c>
      <c r="E51" s="351"/>
    </row>
    <row r="52" spans="1:5">
      <c r="A52" s="238" t="s">
        <v>850</v>
      </c>
      <c r="B52" s="238" t="s">
        <v>851</v>
      </c>
      <c r="C52" s="254">
        <v>1291</v>
      </c>
      <c r="D52" s="352">
        <v>2.0000000000000001E-4</v>
      </c>
      <c r="E52" s="351"/>
    </row>
    <row r="53" spans="1:5">
      <c r="A53" s="238" t="s">
        <v>852</v>
      </c>
      <c r="B53" s="238" t="s">
        <v>853</v>
      </c>
      <c r="C53" s="254">
        <v>28477.59</v>
      </c>
      <c r="D53" s="352">
        <v>3.8999999999999998E-3</v>
      </c>
      <c r="E53" s="351"/>
    </row>
    <row r="54" spans="1:5">
      <c r="A54" s="238" t="s">
        <v>854</v>
      </c>
      <c r="B54" s="238" t="s">
        <v>855</v>
      </c>
      <c r="C54" s="254">
        <v>1937</v>
      </c>
      <c r="D54" s="352">
        <v>2.9999999999999997E-4</v>
      </c>
      <c r="E54" s="351"/>
    </row>
    <row r="55" spans="1:5">
      <c r="A55" s="238" t="s">
        <v>856</v>
      </c>
      <c r="B55" s="238" t="s">
        <v>857</v>
      </c>
      <c r="C55" s="254">
        <v>95882</v>
      </c>
      <c r="D55" s="352">
        <v>1.2999999999999999E-2</v>
      </c>
      <c r="E55" s="351"/>
    </row>
    <row r="56" spans="1:5">
      <c r="A56" s="238" t="s">
        <v>903</v>
      </c>
      <c r="B56" s="238" t="s">
        <v>656</v>
      </c>
      <c r="C56" s="254">
        <v>4328.2700000000004</v>
      </c>
      <c r="D56" s="352">
        <v>5.9999999999999995E-4</v>
      </c>
      <c r="E56" s="351"/>
    </row>
    <row r="57" spans="1:5">
      <c r="A57" s="238" t="s">
        <v>904</v>
      </c>
      <c r="B57" s="238" t="s">
        <v>658</v>
      </c>
      <c r="C57" s="254">
        <v>60704.84</v>
      </c>
      <c r="D57" s="352">
        <v>8.2000000000000007E-3</v>
      </c>
      <c r="E57" s="351"/>
    </row>
    <row r="58" spans="1:5">
      <c r="A58" s="238" t="s">
        <v>905</v>
      </c>
      <c r="B58" s="238" t="s">
        <v>660</v>
      </c>
      <c r="C58" s="254">
        <v>357.95</v>
      </c>
      <c r="D58" s="352">
        <v>0</v>
      </c>
      <c r="E58" s="351"/>
    </row>
    <row r="59" spans="1:5">
      <c r="A59" s="238" t="s">
        <v>906</v>
      </c>
      <c r="B59" s="238" t="s">
        <v>662</v>
      </c>
      <c r="C59" s="254">
        <v>2409.1999999999998</v>
      </c>
      <c r="D59" s="352">
        <v>2.9999999999999997E-4</v>
      </c>
      <c r="E59" s="351"/>
    </row>
    <row r="60" spans="1:5">
      <c r="A60" s="238" t="s">
        <v>907</v>
      </c>
      <c r="B60" s="238" t="s">
        <v>664</v>
      </c>
      <c r="C60" s="254">
        <v>37725</v>
      </c>
      <c r="D60" s="352">
        <v>5.1000000000000004E-3</v>
      </c>
      <c r="E60" s="351"/>
    </row>
    <row r="61" spans="1:5">
      <c r="A61" s="238" t="s">
        <v>908</v>
      </c>
      <c r="B61" s="238" t="s">
        <v>666</v>
      </c>
      <c r="C61" s="254">
        <v>1418.13</v>
      </c>
      <c r="D61" s="352">
        <v>2.0000000000000001E-4</v>
      </c>
      <c r="E61" s="351"/>
    </row>
    <row r="62" spans="1:5">
      <c r="A62" s="238" t="s">
        <v>909</v>
      </c>
      <c r="B62" s="238" t="s">
        <v>668</v>
      </c>
      <c r="C62" s="254">
        <v>7589.5</v>
      </c>
      <c r="D62" s="352">
        <v>1E-3</v>
      </c>
      <c r="E62" s="351"/>
    </row>
    <row r="63" spans="1:5">
      <c r="A63" s="238" t="s">
        <v>910</v>
      </c>
      <c r="B63" s="238" t="s">
        <v>911</v>
      </c>
      <c r="C63" s="254">
        <v>4544.9399999999996</v>
      </c>
      <c r="D63" s="352">
        <v>5.9999999999999995E-4</v>
      </c>
      <c r="E63" s="351"/>
    </row>
    <row r="64" spans="1:5" hidden="1">
      <c r="A64" s="238"/>
      <c r="B64" s="238"/>
      <c r="C64" s="254"/>
      <c r="D64" s="352">
        <f>C64/C109</f>
        <v>0</v>
      </c>
      <c r="E64" s="351"/>
    </row>
    <row r="65" spans="1:5" hidden="1">
      <c r="A65" s="238"/>
      <c r="B65" s="238"/>
      <c r="C65" s="254"/>
      <c r="D65" s="352">
        <f>C65/C109</f>
        <v>0</v>
      </c>
      <c r="E65" s="351"/>
    </row>
    <row r="66" spans="1:5" hidden="1">
      <c r="A66" s="238"/>
      <c r="B66" s="238"/>
      <c r="C66" s="254"/>
      <c r="D66" s="352">
        <f>C66/C109</f>
        <v>0</v>
      </c>
      <c r="E66" s="351"/>
    </row>
    <row r="67" spans="1:5" hidden="1">
      <c r="A67" s="238"/>
      <c r="B67" s="238"/>
      <c r="C67" s="254"/>
      <c r="D67" s="352">
        <f>C67/C109</f>
        <v>0</v>
      </c>
      <c r="E67" s="351"/>
    </row>
    <row r="68" spans="1:5" hidden="1">
      <c r="A68" s="238"/>
      <c r="B68" s="238"/>
      <c r="C68" s="254"/>
      <c r="D68" s="352">
        <f>C68/C109</f>
        <v>0</v>
      </c>
      <c r="E68" s="351"/>
    </row>
    <row r="69" spans="1:5" hidden="1">
      <c r="A69" s="238"/>
      <c r="B69" s="238"/>
      <c r="C69" s="254"/>
      <c r="D69" s="352">
        <f>C69/C109</f>
        <v>0</v>
      </c>
      <c r="E69" s="351"/>
    </row>
    <row r="70" spans="1:5" hidden="1">
      <c r="A70" s="238"/>
      <c r="B70" s="238"/>
      <c r="C70" s="254"/>
      <c r="D70" s="352">
        <f>C70/C109</f>
        <v>0</v>
      </c>
      <c r="E70" s="351"/>
    </row>
    <row r="71" spans="1:5" hidden="1">
      <c r="A71" s="238"/>
      <c r="B71" s="238"/>
      <c r="C71" s="254"/>
      <c r="D71" s="352">
        <f>C71/C109</f>
        <v>0</v>
      </c>
      <c r="E71" s="351"/>
    </row>
    <row r="72" spans="1:5" hidden="1">
      <c r="A72" s="238"/>
      <c r="B72" s="238"/>
      <c r="C72" s="254"/>
      <c r="D72" s="352">
        <f>C72/C109</f>
        <v>0</v>
      </c>
      <c r="E72" s="351"/>
    </row>
    <row r="73" spans="1:5" hidden="1">
      <c r="A73" s="238"/>
      <c r="B73" s="238"/>
      <c r="C73" s="254"/>
      <c r="D73" s="352">
        <f>C73/C109</f>
        <v>0</v>
      </c>
      <c r="E73" s="351"/>
    </row>
    <row r="74" spans="1:5" hidden="1">
      <c r="A74" s="238"/>
      <c r="B74" s="238"/>
      <c r="C74" s="254"/>
      <c r="D74" s="352">
        <f>C74/C109</f>
        <v>0</v>
      </c>
      <c r="E74" s="351"/>
    </row>
    <row r="75" spans="1:5" hidden="1">
      <c r="A75" s="238"/>
      <c r="B75" s="238"/>
      <c r="C75" s="254"/>
      <c r="D75" s="352">
        <f>C75/C109</f>
        <v>0</v>
      </c>
      <c r="E75" s="351"/>
    </row>
    <row r="76" spans="1:5" hidden="1">
      <c r="A76" s="238"/>
      <c r="B76" s="238"/>
      <c r="C76" s="254"/>
      <c r="D76" s="352">
        <f>C76/C109</f>
        <v>0</v>
      </c>
      <c r="E76" s="351"/>
    </row>
    <row r="77" spans="1:5" hidden="1">
      <c r="A77" s="238"/>
      <c r="B77" s="238"/>
      <c r="C77" s="254"/>
      <c r="D77" s="352">
        <f>C77/C109</f>
        <v>0</v>
      </c>
      <c r="E77" s="351"/>
    </row>
    <row r="78" spans="1:5" hidden="1">
      <c r="A78" s="238"/>
      <c r="B78" s="238"/>
      <c r="C78" s="254"/>
      <c r="D78" s="352">
        <f>C78/C109</f>
        <v>0</v>
      </c>
      <c r="E78" s="351"/>
    </row>
    <row r="79" spans="1:5" hidden="1">
      <c r="A79" s="238"/>
      <c r="B79" s="238"/>
      <c r="C79" s="254"/>
      <c r="D79" s="352">
        <f>C79/C109</f>
        <v>0</v>
      </c>
      <c r="E79" s="351"/>
    </row>
    <row r="80" spans="1:5" hidden="1">
      <c r="A80" s="238"/>
      <c r="B80" s="238"/>
      <c r="C80" s="254"/>
      <c r="D80" s="352">
        <f>C80/C109</f>
        <v>0</v>
      </c>
      <c r="E80" s="351"/>
    </row>
    <row r="81" spans="1:5" hidden="1">
      <c r="A81" s="238"/>
      <c r="B81" s="238"/>
      <c r="C81" s="254"/>
      <c r="D81" s="352">
        <f>C81/C109</f>
        <v>0</v>
      </c>
      <c r="E81" s="351"/>
    </row>
    <row r="82" spans="1:5" hidden="1">
      <c r="A82" s="238"/>
      <c r="B82" s="238"/>
      <c r="C82" s="254"/>
      <c r="D82" s="352">
        <f>C82/C109</f>
        <v>0</v>
      </c>
      <c r="E82" s="351"/>
    </row>
    <row r="83" spans="1:5" hidden="1">
      <c r="A83" s="238"/>
      <c r="B83" s="238"/>
      <c r="C83" s="254"/>
      <c r="D83" s="352">
        <f>C83/C109</f>
        <v>0</v>
      </c>
      <c r="E83" s="351"/>
    </row>
    <row r="84" spans="1:5" hidden="1">
      <c r="A84" s="238"/>
      <c r="B84" s="238"/>
      <c r="C84" s="254"/>
      <c r="D84" s="352">
        <f>C84/C109</f>
        <v>0</v>
      </c>
      <c r="E84" s="351"/>
    </row>
    <row r="85" spans="1:5" hidden="1">
      <c r="A85" s="238"/>
      <c r="B85" s="238"/>
      <c r="C85" s="254"/>
      <c r="D85" s="352">
        <f>C85/C109</f>
        <v>0</v>
      </c>
      <c r="E85" s="351"/>
    </row>
    <row r="86" spans="1:5" hidden="1">
      <c r="A86" s="238"/>
      <c r="B86" s="238"/>
      <c r="C86" s="254"/>
      <c r="D86" s="352">
        <f>C86/C109</f>
        <v>0</v>
      </c>
      <c r="E86" s="351"/>
    </row>
    <row r="87" spans="1:5" hidden="1">
      <c r="A87" s="238"/>
      <c r="B87" s="238"/>
      <c r="C87" s="254"/>
      <c r="D87" s="352">
        <f>C87/C109</f>
        <v>0</v>
      </c>
      <c r="E87" s="351"/>
    </row>
    <row r="88" spans="1:5" hidden="1">
      <c r="A88" s="238"/>
      <c r="B88" s="238"/>
      <c r="C88" s="254"/>
      <c r="D88" s="352">
        <f>C88/C109</f>
        <v>0</v>
      </c>
      <c r="E88" s="351"/>
    </row>
    <row r="89" spans="1:5" hidden="1">
      <c r="A89" s="238"/>
      <c r="B89" s="238"/>
      <c r="C89" s="254"/>
      <c r="D89" s="352">
        <f>C89/C109</f>
        <v>0</v>
      </c>
      <c r="E89" s="351"/>
    </row>
    <row r="90" spans="1:5" hidden="1">
      <c r="A90" s="238"/>
      <c r="B90" s="238"/>
      <c r="C90" s="254"/>
      <c r="D90" s="352">
        <f>C90/C109</f>
        <v>0</v>
      </c>
      <c r="E90" s="351"/>
    </row>
    <row r="91" spans="1:5" hidden="1">
      <c r="A91" s="238"/>
      <c r="B91" s="238"/>
      <c r="C91" s="254"/>
      <c r="D91" s="352">
        <f>C91/C109</f>
        <v>0</v>
      </c>
      <c r="E91" s="351"/>
    </row>
    <row r="92" spans="1:5" hidden="1">
      <c r="A92" s="238"/>
      <c r="B92" s="238"/>
      <c r="C92" s="254"/>
      <c r="D92" s="352">
        <f>C92/C109</f>
        <v>0</v>
      </c>
      <c r="E92" s="351"/>
    </row>
    <row r="93" spans="1:5" hidden="1">
      <c r="A93" s="238"/>
      <c r="B93" s="238"/>
      <c r="C93" s="254"/>
      <c r="D93" s="352">
        <f>C93/C109</f>
        <v>0</v>
      </c>
      <c r="E93" s="351"/>
    </row>
    <row r="94" spans="1:5" hidden="1">
      <c r="A94" s="238"/>
      <c r="B94" s="238"/>
      <c r="C94" s="254"/>
      <c r="D94" s="352">
        <f>C94/C109</f>
        <v>0</v>
      </c>
      <c r="E94" s="351"/>
    </row>
    <row r="95" spans="1:5" hidden="1">
      <c r="A95" s="238"/>
      <c r="B95" s="238"/>
      <c r="C95" s="254"/>
      <c r="D95" s="352">
        <f>C95/C109</f>
        <v>0</v>
      </c>
      <c r="E95" s="351"/>
    </row>
    <row r="96" spans="1:5" hidden="1">
      <c r="A96" s="238"/>
      <c r="B96" s="238"/>
      <c r="C96" s="254"/>
      <c r="D96" s="352">
        <f>C96/C109</f>
        <v>0</v>
      </c>
      <c r="E96" s="351"/>
    </row>
    <row r="97" spans="1:5" hidden="1">
      <c r="A97" s="238"/>
      <c r="B97" s="238"/>
      <c r="C97" s="254"/>
      <c r="D97" s="352">
        <f>C97/C109</f>
        <v>0</v>
      </c>
      <c r="E97" s="351"/>
    </row>
    <row r="98" spans="1:5" hidden="1">
      <c r="A98" s="238"/>
      <c r="B98" s="238"/>
      <c r="C98" s="254"/>
      <c r="D98" s="352">
        <f>C98/C109</f>
        <v>0</v>
      </c>
      <c r="E98" s="351"/>
    </row>
    <row r="99" spans="1:5" hidden="1">
      <c r="A99" s="238"/>
      <c r="B99" s="238"/>
      <c r="C99" s="254"/>
      <c r="D99" s="352">
        <f>C99/C109</f>
        <v>0</v>
      </c>
      <c r="E99" s="351"/>
    </row>
    <row r="100" spans="1:5" hidden="1">
      <c r="A100" s="238"/>
      <c r="B100" s="238"/>
      <c r="C100" s="254"/>
      <c r="D100" s="352">
        <f>C100/C109</f>
        <v>0</v>
      </c>
      <c r="E100" s="351"/>
    </row>
    <row r="101" spans="1:5" hidden="1">
      <c r="A101" s="238"/>
      <c r="B101" s="238"/>
      <c r="C101" s="254"/>
      <c r="D101" s="352">
        <f>C101/C109</f>
        <v>0</v>
      </c>
      <c r="E101" s="351"/>
    </row>
    <row r="102" spans="1:5" hidden="1">
      <c r="A102" s="238"/>
      <c r="B102" s="238"/>
      <c r="C102" s="254"/>
      <c r="D102" s="352">
        <f>C102/C109</f>
        <v>0</v>
      </c>
      <c r="E102" s="351"/>
    </row>
    <row r="103" spans="1:5" hidden="1">
      <c r="A103" s="238"/>
      <c r="B103" s="238"/>
      <c r="C103" s="254"/>
      <c r="D103" s="352">
        <f>C103/C109</f>
        <v>0</v>
      </c>
      <c r="E103" s="351"/>
    </row>
    <row r="104" spans="1:5" hidden="1">
      <c r="A104" s="238"/>
      <c r="B104" s="238"/>
      <c r="C104" s="254"/>
      <c r="D104" s="352">
        <f>C104/C109</f>
        <v>0</v>
      </c>
      <c r="E104" s="351"/>
    </row>
    <row r="105" spans="1:5" hidden="1">
      <c r="A105" s="238"/>
      <c r="B105" s="238"/>
      <c r="C105" s="254"/>
      <c r="D105" s="352">
        <f>C105/C109</f>
        <v>0</v>
      </c>
      <c r="E105" s="351"/>
    </row>
    <row r="106" spans="1:5" hidden="1">
      <c r="A106" s="238"/>
      <c r="B106" s="238"/>
      <c r="C106" s="254"/>
      <c r="D106" s="352">
        <f>C106/C109</f>
        <v>0</v>
      </c>
      <c r="E106" s="351"/>
    </row>
    <row r="107" spans="1:5" hidden="1">
      <c r="A107" s="238"/>
      <c r="B107" s="238"/>
      <c r="C107" s="254"/>
      <c r="D107" s="352">
        <f>C107/C109</f>
        <v>0</v>
      </c>
      <c r="E107" s="351"/>
    </row>
    <row r="108" spans="1:5" hidden="1">
      <c r="A108" s="238"/>
      <c r="B108" s="238"/>
      <c r="C108" s="254"/>
      <c r="D108" s="352">
        <f>C108/C109</f>
        <v>0</v>
      </c>
      <c r="E108" s="351"/>
    </row>
    <row r="109" spans="1:5">
      <c r="A109" s="253"/>
      <c r="B109" s="253" t="s">
        <v>362</v>
      </c>
      <c r="C109" s="252">
        <f>SUM(C8:C108)</f>
        <v>7379222.0799999991</v>
      </c>
      <c r="D109" s="350">
        <f>SUM(D8:D108)</f>
        <v>0.99999999999999967</v>
      </c>
      <c r="E109" s="312"/>
    </row>
    <row r="110" spans="1:5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465" t="s">
        <v>143</v>
      </c>
      <c r="B2" s="466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G15" sqref="A1:G15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>
      <c r="A6" s="281"/>
      <c r="B6" s="281"/>
      <c r="C6" s="23"/>
      <c r="D6" s="337"/>
      <c r="E6" s="337"/>
    </row>
    <row r="7" spans="1:7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16" t="s">
        <v>242</v>
      </c>
      <c r="G7" s="316" t="s">
        <v>340</v>
      </c>
    </row>
    <row r="8" spans="1:7">
      <c r="A8" s="238" t="s">
        <v>858</v>
      </c>
      <c r="B8" s="238" t="s">
        <v>859</v>
      </c>
      <c r="C8" s="254">
        <v>-109457753.43000001</v>
      </c>
      <c r="D8" s="254">
        <v>-98791846.980000004</v>
      </c>
      <c r="E8" s="254">
        <v>10665906.449999999</v>
      </c>
      <c r="F8" s="315"/>
      <c r="G8" s="287"/>
    </row>
    <row r="9" spans="1:7">
      <c r="A9" s="238" t="s">
        <v>860</v>
      </c>
      <c r="B9" s="238" t="s">
        <v>861</v>
      </c>
      <c r="C9" s="254">
        <v>7701.67</v>
      </c>
      <c r="D9" s="254">
        <v>7701.67</v>
      </c>
      <c r="E9" s="254">
        <v>0</v>
      </c>
      <c r="F9" s="254"/>
      <c r="G9" s="287"/>
    </row>
    <row r="10" spans="1:7">
      <c r="A10" s="238"/>
      <c r="B10" s="238"/>
      <c r="C10" s="254"/>
      <c r="D10" s="254"/>
      <c r="E10" s="254"/>
      <c r="F10" s="287"/>
      <c r="G10" s="287"/>
    </row>
    <row r="11" spans="1:7">
      <c r="A11" s="238"/>
      <c r="B11" s="238"/>
      <c r="C11" s="254"/>
      <c r="D11" s="254"/>
      <c r="E11" s="254"/>
      <c r="F11" s="287"/>
      <c r="G11" s="287"/>
    </row>
    <row r="12" spans="1:7">
      <c r="A12" s="238"/>
      <c r="B12" s="238"/>
      <c r="C12" s="254"/>
      <c r="D12" s="254"/>
      <c r="E12" s="254"/>
      <c r="F12" s="287"/>
      <c r="G12" s="287"/>
    </row>
    <row r="13" spans="1:7">
      <c r="A13" s="238"/>
      <c r="B13" s="238"/>
      <c r="C13" s="254"/>
      <c r="D13" s="254"/>
      <c r="E13" s="254"/>
      <c r="F13" s="287"/>
      <c r="G13" s="287"/>
    </row>
    <row r="14" spans="1:7">
      <c r="A14" s="284"/>
      <c r="B14" s="253" t="s">
        <v>367</v>
      </c>
      <c r="C14" s="239">
        <f>SUM(C8:C13)</f>
        <v>-109450051.76000001</v>
      </c>
      <c r="D14" s="239">
        <f>SUM(D8:D13)</f>
        <v>-98784145.310000002</v>
      </c>
      <c r="E14" s="219">
        <f>SUM(E8:E13)</f>
        <v>10665906.449999999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465" t="s">
        <v>143</v>
      </c>
      <c r="B2" s="466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zoomScaleSheetLayoutView="100" workbookViewId="0">
      <selection activeCell="D10" sqref="D10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>
      <c r="A6" s="281"/>
      <c r="B6" s="281"/>
      <c r="C6" s="23"/>
      <c r="D6" s="337"/>
      <c r="E6" s="337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60" t="s">
        <v>340</v>
      </c>
    </row>
    <row r="8" spans="1:6">
      <c r="A8" s="238" t="s">
        <v>862</v>
      </c>
      <c r="B8" s="238" t="s">
        <v>864</v>
      </c>
      <c r="C8" s="254">
        <v>-7929212.5099999998</v>
      </c>
      <c r="D8" s="254">
        <v>0</v>
      </c>
      <c r="E8" s="254">
        <v>7929212.5099999998</v>
      </c>
      <c r="F8" s="362"/>
    </row>
    <row r="9" spans="1:6">
      <c r="A9" s="238" t="s">
        <v>862</v>
      </c>
      <c r="B9" s="238" t="s">
        <v>863</v>
      </c>
      <c r="C9" s="254">
        <v>0</v>
      </c>
      <c r="D9" s="254">
        <v>-6945665.7999999998</v>
      </c>
      <c r="E9" s="254">
        <v>6945665.7999999998</v>
      </c>
      <c r="F9" s="362"/>
    </row>
    <row r="10" spans="1:6">
      <c r="A10" s="238" t="s">
        <v>865</v>
      </c>
      <c r="B10" s="238" t="s">
        <v>866</v>
      </c>
      <c r="C10" s="254">
        <v>-6238664.25</v>
      </c>
      <c r="D10" s="254">
        <v>-8019204.4000000004</v>
      </c>
      <c r="E10" s="254">
        <v>-1780540.15</v>
      </c>
      <c r="F10" s="362"/>
    </row>
    <row r="11" spans="1:6">
      <c r="A11" s="238" t="s">
        <v>867</v>
      </c>
      <c r="B11" s="238" t="s">
        <v>868</v>
      </c>
      <c r="C11" s="254">
        <v>32967.910000000003</v>
      </c>
      <c r="D11" s="254">
        <v>771656.88</v>
      </c>
      <c r="E11" s="254">
        <v>738688.97</v>
      </c>
      <c r="F11" s="362"/>
    </row>
    <row r="12" spans="1:6">
      <c r="A12" s="238" t="s">
        <v>869</v>
      </c>
      <c r="B12" s="238" t="s">
        <v>870</v>
      </c>
      <c r="C12" s="254">
        <v>-10107865.73</v>
      </c>
      <c r="D12" s="254">
        <v>-10098073.73</v>
      </c>
      <c r="E12" s="254">
        <v>9792</v>
      </c>
      <c r="F12" s="362"/>
    </row>
    <row r="13" spans="1:6">
      <c r="A13" s="238" t="s">
        <v>871</v>
      </c>
      <c r="B13" s="238" t="s">
        <v>872</v>
      </c>
      <c r="C13" s="254">
        <v>544034.04</v>
      </c>
      <c r="D13" s="254">
        <v>978907.85</v>
      </c>
      <c r="E13" s="254">
        <v>434873.81</v>
      </c>
      <c r="F13" s="362"/>
    </row>
    <row r="14" spans="1:6">
      <c r="A14" s="238" t="s">
        <v>873</v>
      </c>
      <c r="B14" s="238" t="s">
        <v>874</v>
      </c>
      <c r="C14" s="254">
        <v>4107014.61</v>
      </c>
      <c r="D14" s="254">
        <v>4213537.47</v>
      </c>
      <c r="E14" s="254">
        <v>106522.86</v>
      </c>
      <c r="F14" s="362"/>
    </row>
    <row r="15" spans="1:6">
      <c r="A15" s="238" t="s">
        <v>875</v>
      </c>
      <c r="B15" s="238" t="s">
        <v>876</v>
      </c>
      <c r="C15" s="254">
        <v>5843715.9100000001</v>
      </c>
      <c r="D15" s="254">
        <v>6274339.5899999999</v>
      </c>
      <c r="E15" s="254">
        <v>430623.68</v>
      </c>
      <c r="F15" s="362"/>
    </row>
    <row r="16" spans="1:6">
      <c r="A16" s="238" t="s">
        <v>877</v>
      </c>
      <c r="B16" s="238" t="s">
        <v>878</v>
      </c>
      <c r="C16" s="254">
        <v>5662260.9699999997</v>
      </c>
      <c r="D16" s="254">
        <v>6221792.9299999997</v>
      </c>
      <c r="E16" s="254">
        <v>559531.96</v>
      </c>
      <c r="F16" s="362"/>
    </row>
    <row r="17" spans="1:6">
      <c r="A17" s="238" t="s">
        <v>879</v>
      </c>
      <c r="B17" s="238" t="s">
        <v>880</v>
      </c>
      <c r="C17" s="254">
        <v>3290276.47</v>
      </c>
      <c r="D17" s="254">
        <v>3829559.22</v>
      </c>
      <c r="E17" s="254">
        <v>539282.75</v>
      </c>
      <c r="F17" s="362"/>
    </row>
    <row r="18" spans="1:6">
      <c r="A18" s="238" t="s">
        <v>881</v>
      </c>
      <c r="B18" s="238" t="s">
        <v>882</v>
      </c>
      <c r="C18" s="254">
        <v>0</v>
      </c>
      <c r="D18" s="254">
        <v>-6911619.2999999998</v>
      </c>
      <c r="E18" s="254">
        <v>-6911619.2999999998</v>
      </c>
      <c r="F18" s="362"/>
    </row>
    <row r="19" spans="1:6">
      <c r="A19" s="238" t="s">
        <v>883</v>
      </c>
      <c r="B19" s="238" t="s">
        <v>884</v>
      </c>
      <c r="C19" s="254">
        <v>-758619.35</v>
      </c>
      <c r="D19" s="254">
        <v>-758619.35</v>
      </c>
      <c r="E19" s="254">
        <v>0</v>
      </c>
      <c r="F19" s="362"/>
    </row>
    <row r="20" spans="1:6">
      <c r="A20" s="238"/>
      <c r="B20" s="238"/>
      <c r="C20" s="254"/>
      <c r="D20" s="254"/>
      <c r="E20" s="254"/>
      <c r="F20" s="362"/>
    </row>
    <row r="21" spans="1:6">
      <c r="A21" s="238"/>
      <c r="B21" s="238"/>
      <c r="C21" s="254"/>
      <c r="D21" s="254"/>
      <c r="E21" s="254"/>
      <c r="F21" s="362"/>
    </row>
    <row r="22" spans="1:6">
      <c r="A22" s="238"/>
      <c r="B22" s="238"/>
      <c r="C22" s="254"/>
      <c r="D22" s="254"/>
      <c r="E22" s="254"/>
      <c r="F22" s="362"/>
    </row>
    <row r="23" spans="1:6">
      <c r="A23" s="253"/>
      <c r="B23" s="253" t="s">
        <v>371</v>
      </c>
      <c r="C23" s="252">
        <f>SUM(C8:C22)</f>
        <v>-5554091.9299999997</v>
      </c>
      <c r="D23" s="252">
        <f>SUM(D8:D22)</f>
        <v>-10443388.639999997</v>
      </c>
      <c r="E23" s="252">
        <f>SUM(E8:E22)</f>
        <v>9002034.8899999969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zoomScaleNormal="100" zoomScaleSheetLayoutView="100" workbookViewId="0">
      <selection activeCell="H67" sqref="A1:H67"/>
    </sheetView>
  </sheetViews>
  <sheetFormatPr baseColWidth="10" defaultRowHeight="11.25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>
      <c r="A1" s="3" t="s">
        <v>43</v>
      </c>
      <c r="B1" s="3"/>
      <c r="H1" s="263"/>
    </row>
    <row r="2" spans="1:8">
      <c r="A2" s="3" t="s">
        <v>139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8" customFormat="1" ht="11.25" customHeight="1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8">
      <c r="A6" s="251"/>
      <c r="B6" s="251"/>
      <c r="C6" s="249"/>
      <c r="D6" s="249"/>
      <c r="E6" s="249"/>
      <c r="F6" s="249"/>
      <c r="G6" s="249"/>
      <c r="H6" s="249"/>
    </row>
    <row r="7" spans="1:8" ht="15" customHeight="1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8">
      <c r="A8" s="238" t="s">
        <v>522</v>
      </c>
      <c r="B8" s="238" t="s">
        <v>523</v>
      </c>
      <c r="C8" s="254">
        <v>0</v>
      </c>
      <c r="D8" s="254">
        <v>0</v>
      </c>
      <c r="E8" s="254">
        <v>10000</v>
      </c>
      <c r="F8" s="254">
        <v>-366841.74</v>
      </c>
      <c r="G8" s="254">
        <v>192373.05</v>
      </c>
      <c r="H8" s="254">
        <v>486458.05</v>
      </c>
    </row>
    <row r="9" spans="1:8">
      <c r="A9" s="238" t="s">
        <v>524</v>
      </c>
      <c r="B9" s="238" t="s">
        <v>525</v>
      </c>
      <c r="C9" s="254">
        <v>0</v>
      </c>
      <c r="D9" s="254">
        <v>0</v>
      </c>
      <c r="E9" s="254">
        <v>0</v>
      </c>
      <c r="F9" s="254">
        <v>6700</v>
      </c>
      <c r="G9" s="254">
        <v>6700</v>
      </c>
      <c r="H9" s="254">
        <v>6700</v>
      </c>
    </row>
    <row r="10" spans="1:8">
      <c r="A10" s="238" t="s">
        <v>526</v>
      </c>
      <c r="B10" s="238" t="s">
        <v>527</v>
      </c>
      <c r="C10" s="254">
        <v>0</v>
      </c>
      <c r="D10" s="254">
        <v>0</v>
      </c>
      <c r="E10" s="254">
        <v>276659.51</v>
      </c>
      <c r="F10" s="254">
        <v>548776.71</v>
      </c>
      <c r="G10" s="254">
        <v>680224.79</v>
      </c>
      <c r="H10" s="254">
        <v>854207.26</v>
      </c>
    </row>
    <row r="11" spans="1:8">
      <c r="A11" s="238" t="s">
        <v>528</v>
      </c>
      <c r="B11" s="238" t="s">
        <v>529</v>
      </c>
      <c r="C11" s="254">
        <v>0</v>
      </c>
      <c r="D11" s="254">
        <v>0</v>
      </c>
      <c r="E11" s="254">
        <v>756438.52</v>
      </c>
      <c r="F11" s="254">
        <v>1089069.06</v>
      </c>
      <c r="G11" s="254">
        <v>445251.75</v>
      </c>
      <c r="H11" s="254">
        <v>335503.15000000002</v>
      </c>
    </row>
    <row r="12" spans="1:8">
      <c r="A12" s="238" t="s">
        <v>530</v>
      </c>
      <c r="B12" s="238" t="s">
        <v>531</v>
      </c>
      <c r="C12" s="254">
        <v>0</v>
      </c>
      <c r="D12" s="254">
        <v>0</v>
      </c>
      <c r="E12" s="254">
        <v>0</v>
      </c>
      <c r="F12" s="254">
        <v>103963.39</v>
      </c>
      <c r="G12" s="254">
        <v>103963.39</v>
      </c>
      <c r="H12" s="254">
        <v>103963.39</v>
      </c>
    </row>
    <row r="13" spans="1:8">
      <c r="A13" s="238" t="s">
        <v>532</v>
      </c>
      <c r="B13" s="238" t="s">
        <v>533</v>
      </c>
      <c r="C13" s="254">
        <v>0</v>
      </c>
      <c r="D13" s="254">
        <v>0</v>
      </c>
      <c r="E13" s="254">
        <v>382044.1</v>
      </c>
      <c r="F13" s="254">
        <v>1706636.49</v>
      </c>
      <c r="G13" s="254">
        <v>3544236.51</v>
      </c>
      <c r="H13" s="254">
        <v>6324573.5</v>
      </c>
    </row>
    <row r="14" spans="1:8">
      <c r="A14" s="238" t="s">
        <v>534</v>
      </c>
      <c r="B14" s="238" t="s">
        <v>535</v>
      </c>
      <c r="C14" s="254">
        <v>0</v>
      </c>
      <c r="D14" s="254">
        <v>0</v>
      </c>
      <c r="E14" s="254">
        <v>0</v>
      </c>
      <c r="F14" s="254">
        <v>-80899.210000000006</v>
      </c>
      <c r="G14" s="254">
        <v>-80899.210000000006</v>
      </c>
      <c r="H14" s="254">
        <v>-80899.210000000006</v>
      </c>
    </row>
    <row r="15" spans="1:8">
      <c r="A15" s="238" t="s">
        <v>536</v>
      </c>
      <c r="B15" s="238" t="s">
        <v>537</v>
      </c>
      <c r="C15" s="254">
        <v>0</v>
      </c>
      <c r="D15" s="254">
        <v>0</v>
      </c>
      <c r="E15" s="254">
        <v>3725135.22</v>
      </c>
      <c r="F15" s="254">
        <v>3221877.71</v>
      </c>
      <c r="G15" s="254">
        <v>2837202.68</v>
      </c>
      <c r="H15" s="254">
        <v>2943013.3</v>
      </c>
    </row>
    <row r="16" spans="1:8">
      <c r="A16" s="238" t="s">
        <v>538</v>
      </c>
      <c r="B16" s="238" t="s">
        <v>539</v>
      </c>
      <c r="C16" s="254">
        <v>0</v>
      </c>
      <c r="D16" s="254">
        <v>0</v>
      </c>
      <c r="E16" s="254">
        <v>738163.27</v>
      </c>
      <c r="F16" s="254">
        <v>1631225.6</v>
      </c>
      <c r="G16" s="254">
        <v>2280940.14</v>
      </c>
      <c r="H16" s="254">
        <v>2863320.78</v>
      </c>
    </row>
    <row r="17" spans="1:8">
      <c r="A17" s="238" t="s">
        <v>540</v>
      </c>
      <c r="B17" s="238" t="s">
        <v>541</v>
      </c>
      <c r="C17" s="254">
        <v>0</v>
      </c>
      <c r="D17" s="254">
        <v>0</v>
      </c>
      <c r="E17" s="254">
        <v>81704</v>
      </c>
      <c r="F17" s="254">
        <v>149630.70000000001</v>
      </c>
      <c r="G17" s="254">
        <v>168922.7</v>
      </c>
      <c r="H17" s="254">
        <v>210872.7</v>
      </c>
    </row>
    <row r="18" spans="1:8">
      <c r="A18" s="238" t="s">
        <v>542</v>
      </c>
      <c r="B18" s="238" t="s">
        <v>543</v>
      </c>
      <c r="C18" s="254">
        <v>0</v>
      </c>
      <c r="D18" s="254">
        <v>0</v>
      </c>
      <c r="E18" s="254">
        <v>81062.559999999998</v>
      </c>
      <c r="F18" s="254">
        <v>23646.44</v>
      </c>
      <c r="G18" s="254">
        <v>46754.84</v>
      </c>
      <c r="H18" s="254">
        <v>57720.3</v>
      </c>
    </row>
    <row r="19" spans="1:8">
      <c r="A19" s="238" t="s">
        <v>544</v>
      </c>
      <c r="B19" s="238" t="s">
        <v>545</v>
      </c>
      <c r="C19" s="254">
        <v>0</v>
      </c>
      <c r="D19" s="254">
        <v>0</v>
      </c>
      <c r="E19" s="254">
        <v>987152.07</v>
      </c>
      <c r="F19" s="254">
        <v>1147687.6299999999</v>
      </c>
      <c r="G19" s="254">
        <v>0</v>
      </c>
      <c r="H19" s="254">
        <v>154997.44</v>
      </c>
    </row>
    <row r="20" spans="1:8">
      <c r="A20" s="238" t="s">
        <v>546</v>
      </c>
      <c r="B20" s="238" t="s">
        <v>547</v>
      </c>
      <c r="C20" s="254">
        <v>0</v>
      </c>
      <c r="D20" s="254">
        <v>0</v>
      </c>
      <c r="E20" s="254">
        <v>61022.37</v>
      </c>
      <c r="F20" s="254">
        <v>61982.02</v>
      </c>
      <c r="G20" s="254">
        <v>1397144.52</v>
      </c>
      <c r="H20" s="254">
        <v>1578337.03</v>
      </c>
    </row>
    <row r="21" spans="1:8">
      <c r="A21" s="238" t="s">
        <v>548</v>
      </c>
      <c r="B21" s="238" t="s">
        <v>549</v>
      </c>
      <c r="C21" s="254">
        <v>0</v>
      </c>
      <c r="D21" s="254">
        <v>0</v>
      </c>
      <c r="E21" s="254">
        <v>18093249.600000001</v>
      </c>
      <c r="F21" s="254">
        <v>25716765.289999999</v>
      </c>
      <c r="G21" s="254">
        <v>80920.45</v>
      </c>
      <c r="H21" s="254">
        <v>80920.45</v>
      </c>
    </row>
    <row r="22" spans="1:8">
      <c r="A22" s="238" t="s">
        <v>550</v>
      </c>
      <c r="B22" s="238" t="s">
        <v>551</v>
      </c>
      <c r="C22" s="254">
        <v>0</v>
      </c>
      <c r="D22" s="254">
        <v>0</v>
      </c>
      <c r="E22" s="254">
        <v>0</v>
      </c>
      <c r="F22" s="254">
        <v>-14600</v>
      </c>
      <c r="G22" s="254">
        <v>32050004.73</v>
      </c>
      <c r="H22" s="254">
        <v>38206174.32</v>
      </c>
    </row>
    <row r="23" spans="1:8">
      <c r="A23" s="238" t="s">
        <v>552</v>
      </c>
      <c r="B23" s="238" t="s">
        <v>553</v>
      </c>
      <c r="C23" s="254">
        <v>0</v>
      </c>
      <c r="D23" s="254">
        <v>0</v>
      </c>
      <c r="E23" s="254">
        <v>0</v>
      </c>
      <c r="F23" s="254">
        <v>102890</v>
      </c>
      <c r="G23" s="254">
        <v>-14600</v>
      </c>
      <c r="H23" s="254">
        <v>-14600</v>
      </c>
    </row>
    <row r="24" spans="1:8">
      <c r="A24" s="238" t="s">
        <v>554</v>
      </c>
      <c r="B24" s="238" t="s">
        <v>555</v>
      </c>
      <c r="C24" s="254">
        <v>0</v>
      </c>
      <c r="D24" s="254">
        <v>0</v>
      </c>
      <c r="E24" s="254">
        <v>802459.8</v>
      </c>
      <c r="F24" s="254">
        <v>1289196.1299999999</v>
      </c>
      <c r="G24" s="254">
        <v>102890</v>
      </c>
      <c r="H24" s="254">
        <v>102890</v>
      </c>
    </row>
    <row r="25" spans="1:8">
      <c r="A25" s="238" t="s">
        <v>556</v>
      </c>
      <c r="B25" s="238" t="s">
        <v>557</v>
      </c>
      <c r="C25" s="254">
        <v>0</v>
      </c>
      <c r="D25" s="254">
        <v>0</v>
      </c>
      <c r="E25" s="254">
        <v>5607644.3399999999</v>
      </c>
      <c r="F25" s="254">
        <v>4913280.3099999996</v>
      </c>
      <c r="G25" s="254">
        <v>1535324.99</v>
      </c>
      <c r="H25" s="254">
        <v>1194437.8999999999</v>
      </c>
    </row>
    <row r="26" spans="1:8">
      <c r="A26" s="238" t="s">
        <v>558</v>
      </c>
      <c r="B26" s="238" t="s">
        <v>559</v>
      </c>
      <c r="C26" s="254">
        <v>0</v>
      </c>
      <c r="D26" s="254">
        <v>0</v>
      </c>
      <c r="E26" s="254">
        <v>262895.96999999997</v>
      </c>
      <c r="F26" s="254">
        <v>14787.59</v>
      </c>
      <c r="G26" s="254">
        <v>3842237</v>
      </c>
      <c r="H26" s="254">
        <v>4366340.87</v>
      </c>
    </row>
    <row r="27" spans="1:8">
      <c r="A27" s="238" t="s">
        <v>560</v>
      </c>
      <c r="B27" s="238" t="s">
        <v>561</v>
      </c>
      <c r="C27" s="254">
        <v>0</v>
      </c>
      <c r="D27" s="254">
        <v>0</v>
      </c>
      <c r="E27" s="254">
        <v>12273207.49</v>
      </c>
      <c r="F27" s="254">
        <v>15787394.68</v>
      </c>
      <c r="G27" s="254">
        <v>63592.41</v>
      </c>
      <c r="H27" s="254">
        <v>109018.95</v>
      </c>
    </row>
    <row r="28" spans="1:8">
      <c r="A28" s="238" t="s">
        <v>562</v>
      </c>
      <c r="B28" s="238" t="s">
        <v>563</v>
      </c>
      <c r="C28" s="254">
        <v>0</v>
      </c>
      <c r="D28" s="254">
        <v>0</v>
      </c>
      <c r="E28" s="254">
        <v>0</v>
      </c>
      <c r="F28" s="254">
        <v>-2752</v>
      </c>
      <c r="G28" s="254">
        <v>19004931.59</v>
      </c>
      <c r="H28" s="254">
        <v>21638279.66</v>
      </c>
    </row>
    <row r="29" spans="1:8">
      <c r="A29" s="238" t="s">
        <v>564</v>
      </c>
      <c r="B29" s="238" t="s">
        <v>565</v>
      </c>
      <c r="C29" s="254">
        <v>0</v>
      </c>
      <c r="D29" s="254">
        <v>0</v>
      </c>
      <c r="E29" s="254">
        <v>341421.91</v>
      </c>
      <c r="F29" s="254">
        <v>168982.12</v>
      </c>
      <c r="G29" s="254">
        <v>-2752</v>
      </c>
      <c r="H29" s="254">
        <v>-2752</v>
      </c>
    </row>
    <row r="30" spans="1:8">
      <c r="A30" s="238" t="s">
        <v>566</v>
      </c>
      <c r="B30" s="238" t="s">
        <v>567</v>
      </c>
      <c r="C30" s="254">
        <v>0</v>
      </c>
      <c r="D30" s="254">
        <v>0</v>
      </c>
      <c r="E30" s="254">
        <v>3715032.81</v>
      </c>
      <c r="F30" s="254">
        <v>956664.22</v>
      </c>
      <c r="G30" s="254">
        <v>190369.64</v>
      </c>
      <c r="H30" s="254">
        <v>100196.16</v>
      </c>
    </row>
    <row r="31" spans="1:8">
      <c r="A31" s="238" t="s">
        <v>568</v>
      </c>
      <c r="B31" s="238" t="s">
        <v>569</v>
      </c>
      <c r="C31" s="254">
        <v>0</v>
      </c>
      <c r="D31" s="254">
        <v>0</v>
      </c>
      <c r="E31" s="254">
        <v>2377113.35</v>
      </c>
      <c r="F31" s="254">
        <v>2862748</v>
      </c>
      <c r="G31" s="254">
        <v>-34902.35</v>
      </c>
      <c r="H31" s="254">
        <v>0</v>
      </c>
    </row>
    <row r="32" spans="1:8">
      <c r="A32" s="238" t="s">
        <v>570</v>
      </c>
      <c r="B32" s="238" t="s">
        <v>571</v>
      </c>
      <c r="C32" s="254">
        <v>0</v>
      </c>
      <c r="D32" s="254">
        <v>0</v>
      </c>
      <c r="E32" s="254">
        <v>0</v>
      </c>
      <c r="F32" s="254">
        <v>3000</v>
      </c>
      <c r="G32" s="254">
        <v>3236405.5</v>
      </c>
      <c r="H32" s="254">
        <v>3633028</v>
      </c>
    </row>
    <row r="33" spans="1:8">
      <c r="A33" s="238" t="s">
        <v>572</v>
      </c>
      <c r="B33" s="238" t="s">
        <v>573</v>
      </c>
      <c r="C33" s="254">
        <v>0</v>
      </c>
      <c r="D33" s="254">
        <v>0</v>
      </c>
      <c r="E33" s="254">
        <v>72250.05</v>
      </c>
      <c r="F33" s="254">
        <v>88243.76</v>
      </c>
      <c r="G33" s="254">
        <v>3000</v>
      </c>
      <c r="H33" s="254">
        <v>3000</v>
      </c>
    </row>
    <row r="34" spans="1:8">
      <c r="A34" s="238" t="s">
        <v>574</v>
      </c>
      <c r="B34" s="238" t="s">
        <v>575</v>
      </c>
      <c r="C34" s="254">
        <v>0</v>
      </c>
      <c r="D34" s="254">
        <v>0</v>
      </c>
      <c r="E34" s="254">
        <v>1645460.02</v>
      </c>
      <c r="F34" s="254">
        <v>1482623.7</v>
      </c>
      <c r="G34" s="254">
        <v>96595.83</v>
      </c>
      <c r="H34" s="254">
        <v>98310.83</v>
      </c>
    </row>
    <row r="35" spans="1:8">
      <c r="A35" s="238" t="s">
        <v>576</v>
      </c>
      <c r="B35" s="238" t="s">
        <v>577</v>
      </c>
      <c r="C35" s="254">
        <v>0</v>
      </c>
      <c r="D35" s="254">
        <v>0</v>
      </c>
      <c r="E35" s="254">
        <v>191515.48</v>
      </c>
      <c r="F35" s="254">
        <v>228675.20000000001</v>
      </c>
      <c r="G35" s="254">
        <v>1169769.8899999999</v>
      </c>
      <c r="H35" s="254">
        <v>777232.88</v>
      </c>
    </row>
    <row r="36" spans="1:8">
      <c r="A36" s="238" t="s">
        <v>578</v>
      </c>
      <c r="B36" s="238" t="s">
        <v>579</v>
      </c>
      <c r="C36" s="254">
        <v>0</v>
      </c>
      <c r="D36" s="254">
        <v>0</v>
      </c>
      <c r="E36" s="254">
        <v>18540.900000000001</v>
      </c>
      <c r="F36" s="254">
        <v>49444.06</v>
      </c>
      <c r="G36" s="254">
        <v>234392.08</v>
      </c>
      <c r="H36" s="254">
        <v>245825.84</v>
      </c>
    </row>
    <row r="37" spans="1:8">
      <c r="A37" s="238" t="s">
        <v>580</v>
      </c>
      <c r="B37" s="238" t="s">
        <v>581</v>
      </c>
      <c r="C37" s="254">
        <v>0</v>
      </c>
      <c r="D37" s="254">
        <v>0</v>
      </c>
      <c r="E37" s="254">
        <v>62832</v>
      </c>
      <c r="F37" s="254">
        <v>148582.07</v>
      </c>
      <c r="G37" s="254">
        <v>60273.26</v>
      </c>
      <c r="H37" s="254">
        <v>66131.759999999995</v>
      </c>
    </row>
    <row r="38" spans="1:8">
      <c r="A38" s="238" t="s">
        <v>582</v>
      </c>
      <c r="B38" s="238" t="s">
        <v>583</v>
      </c>
      <c r="C38" s="254">
        <v>0</v>
      </c>
      <c r="D38" s="254">
        <v>0</v>
      </c>
      <c r="E38" s="254">
        <v>360348.85</v>
      </c>
      <c r="F38" s="254">
        <v>132904.22</v>
      </c>
      <c r="G38" s="254">
        <v>178628.65</v>
      </c>
      <c r="H38" s="254">
        <v>199746.35</v>
      </c>
    </row>
    <row r="39" spans="1:8">
      <c r="A39" s="238" t="s">
        <v>584</v>
      </c>
      <c r="B39" s="238" t="s">
        <v>585</v>
      </c>
      <c r="C39" s="254">
        <v>0</v>
      </c>
      <c r="D39" s="254">
        <v>0</v>
      </c>
      <c r="E39" s="254">
        <v>0</v>
      </c>
      <c r="F39" s="254">
        <v>19482.490000000002</v>
      </c>
      <c r="G39" s="254">
        <v>158282.22</v>
      </c>
      <c r="H39" s="254">
        <v>186157.22</v>
      </c>
    </row>
    <row r="40" spans="1:8">
      <c r="A40" s="238" t="s">
        <v>586</v>
      </c>
      <c r="B40" s="238" t="s">
        <v>587</v>
      </c>
      <c r="C40" s="254">
        <v>0</v>
      </c>
      <c r="D40" s="254">
        <v>0</v>
      </c>
      <c r="E40" s="254">
        <v>0</v>
      </c>
      <c r="F40" s="254">
        <v>30915.16</v>
      </c>
      <c r="G40" s="254">
        <v>22106.23</v>
      </c>
      <c r="H40" s="254">
        <v>23445.360000000001</v>
      </c>
    </row>
    <row r="41" spans="1:8">
      <c r="A41" s="238" t="s">
        <v>588</v>
      </c>
      <c r="B41" s="238" t="s">
        <v>589</v>
      </c>
      <c r="C41" s="254">
        <v>0</v>
      </c>
      <c r="D41" s="254">
        <v>0</v>
      </c>
      <c r="E41" s="254">
        <v>0</v>
      </c>
      <c r="F41" s="254">
        <v>8397.77</v>
      </c>
      <c r="G41" s="254">
        <v>34497.25</v>
      </c>
      <c r="H41" s="254">
        <v>48789.75</v>
      </c>
    </row>
    <row r="42" spans="1:8">
      <c r="A42" s="238" t="s">
        <v>590</v>
      </c>
      <c r="B42" s="238" t="s">
        <v>591</v>
      </c>
      <c r="C42" s="254">
        <v>0</v>
      </c>
      <c r="D42" s="254">
        <v>0</v>
      </c>
      <c r="E42" s="254">
        <v>0</v>
      </c>
      <c r="F42" s="254">
        <v>33737.53</v>
      </c>
      <c r="G42" s="254">
        <v>31623.16</v>
      </c>
      <c r="H42" s="254">
        <v>49818</v>
      </c>
    </row>
    <row r="43" spans="1:8">
      <c r="A43" s="238" t="s">
        <v>592</v>
      </c>
      <c r="B43" s="238" t="s">
        <v>593</v>
      </c>
      <c r="C43" s="254">
        <v>0</v>
      </c>
      <c r="D43" s="254">
        <v>0</v>
      </c>
      <c r="E43" s="254">
        <v>30326.58</v>
      </c>
      <c r="F43" s="254">
        <v>46343.86</v>
      </c>
      <c r="G43" s="254">
        <v>33737.53</v>
      </c>
      <c r="H43" s="254">
        <v>33737.53</v>
      </c>
    </row>
    <row r="44" spans="1:8">
      <c r="A44" s="238" t="s">
        <v>594</v>
      </c>
      <c r="B44" s="238" t="s">
        <v>595</v>
      </c>
      <c r="C44" s="254">
        <v>0</v>
      </c>
      <c r="D44" s="254">
        <v>0</v>
      </c>
      <c r="E44" s="254">
        <v>5363.51</v>
      </c>
      <c r="F44" s="254">
        <v>5363.51</v>
      </c>
      <c r="G44" s="254">
        <v>46343.86</v>
      </c>
      <c r="H44" s="254">
        <v>46343.86</v>
      </c>
    </row>
    <row r="45" spans="1:8">
      <c r="A45" s="238" t="s">
        <v>596</v>
      </c>
      <c r="B45" s="238" t="s">
        <v>597</v>
      </c>
      <c r="C45" s="254">
        <v>0</v>
      </c>
      <c r="D45" s="254">
        <v>0</v>
      </c>
      <c r="E45" s="254">
        <v>132570.63</v>
      </c>
      <c r="F45" s="254">
        <v>146753.49</v>
      </c>
      <c r="G45" s="254">
        <v>5363.51</v>
      </c>
      <c r="H45" s="254">
        <v>5363.51</v>
      </c>
    </row>
    <row r="46" spans="1:8">
      <c r="A46" s="238" t="s">
        <v>598</v>
      </c>
      <c r="B46" s="238" t="s">
        <v>599</v>
      </c>
      <c r="C46" s="254">
        <v>0</v>
      </c>
      <c r="D46" s="254">
        <v>0</v>
      </c>
      <c r="E46" s="254">
        <v>169211.72</v>
      </c>
      <c r="F46" s="254">
        <v>163365.93</v>
      </c>
      <c r="G46" s="254">
        <v>146753.49</v>
      </c>
      <c r="H46" s="254">
        <v>146753.49</v>
      </c>
    </row>
    <row r="47" spans="1:8">
      <c r="A47" s="238" t="s">
        <v>600</v>
      </c>
      <c r="B47" s="238" t="s">
        <v>601</v>
      </c>
      <c r="C47" s="254">
        <v>0</v>
      </c>
      <c r="D47" s="254">
        <v>0</v>
      </c>
      <c r="E47" s="254">
        <v>74451.5</v>
      </c>
      <c r="F47" s="254">
        <v>73283.5</v>
      </c>
      <c r="G47" s="254">
        <v>172180.16</v>
      </c>
      <c r="H47" s="254">
        <v>172180.16</v>
      </c>
    </row>
    <row r="48" spans="1:8">
      <c r="A48" s="238" t="s">
        <v>602</v>
      </c>
      <c r="B48" s="238" t="s">
        <v>603</v>
      </c>
      <c r="C48" s="254">
        <v>0</v>
      </c>
      <c r="D48" s="254">
        <v>0</v>
      </c>
      <c r="E48" s="254">
        <v>174628.97</v>
      </c>
      <c r="F48" s="254">
        <v>91808.29</v>
      </c>
      <c r="G48" s="254">
        <v>73283.5</v>
      </c>
      <c r="H48" s="254">
        <v>73283.5</v>
      </c>
    </row>
    <row r="49" spans="1:8">
      <c r="A49" s="238" t="s">
        <v>604</v>
      </c>
      <c r="B49" s="238" t="s">
        <v>605</v>
      </c>
      <c r="C49" s="254">
        <v>0</v>
      </c>
      <c r="D49" s="254">
        <v>0</v>
      </c>
      <c r="E49" s="254">
        <v>72954.720000000001</v>
      </c>
      <c r="F49" s="254">
        <v>42244.69</v>
      </c>
      <c r="G49" s="254">
        <v>91808.29</v>
      </c>
      <c r="H49" s="254">
        <v>91808.29</v>
      </c>
    </row>
    <row r="50" spans="1:8">
      <c r="A50" s="238" t="s">
        <v>606</v>
      </c>
      <c r="B50" s="238" t="s">
        <v>607</v>
      </c>
      <c r="C50" s="254">
        <v>0</v>
      </c>
      <c r="D50" s="254">
        <v>0</v>
      </c>
      <c r="E50" s="254">
        <v>0</v>
      </c>
      <c r="F50" s="254">
        <v>12925.8</v>
      </c>
      <c r="G50" s="254">
        <v>42244.69</v>
      </c>
      <c r="H50" s="254">
        <v>42244.69</v>
      </c>
    </row>
    <row r="51" spans="1:8">
      <c r="A51" s="238" t="s">
        <v>608</v>
      </c>
      <c r="B51" s="238" t="s">
        <v>609</v>
      </c>
      <c r="C51" s="254">
        <v>0</v>
      </c>
      <c r="D51" s="254">
        <v>0</v>
      </c>
      <c r="E51" s="254">
        <v>0</v>
      </c>
      <c r="F51" s="254">
        <v>93975.34</v>
      </c>
      <c r="G51" s="254">
        <v>12925.8</v>
      </c>
      <c r="H51" s="254">
        <v>12925.8</v>
      </c>
    </row>
    <row r="52" spans="1:8">
      <c r="A52" s="238" t="s">
        <v>610</v>
      </c>
      <c r="B52" s="238" t="s">
        <v>611</v>
      </c>
      <c r="C52" s="254">
        <v>0</v>
      </c>
      <c r="D52" s="254">
        <v>0</v>
      </c>
      <c r="E52" s="254">
        <v>0</v>
      </c>
      <c r="F52" s="254">
        <v>28190.7</v>
      </c>
      <c r="G52" s="254">
        <v>93975.34</v>
      </c>
      <c r="H52" s="254">
        <v>93975.34</v>
      </c>
    </row>
    <row r="53" spans="1:8">
      <c r="A53" s="238" t="s">
        <v>612</v>
      </c>
      <c r="B53" s="238" t="s">
        <v>613</v>
      </c>
      <c r="C53" s="254">
        <v>0</v>
      </c>
      <c r="D53" s="254">
        <v>0</v>
      </c>
      <c r="E53" s="254">
        <v>2135582.02</v>
      </c>
      <c r="F53" s="254">
        <v>945232.85</v>
      </c>
      <c r="G53" s="254">
        <v>28190.7</v>
      </c>
      <c r="H53" s="254">
        <v>30080.1</v>
      </c>
    </row>
    <row r="54" spans="1:8">
      <c r="A54" s="238" t="s">
        <v>614</v>
      </c>
      <c r="B54" s="238" t="s">
        <v>615</v>
      </c>
      <c r="C54" s="254">
        <v>0</v>
      </c>
      <c r="D54" s="254">
        <v>0</v>
      </c>
      <c r="E54" s="254">
        <v>869194.7</v>
      </c>
      <c r="F54" s="254">
        <v>924525.1</v>
      </c>
      <c r="G54" s="254">
        <v>1167122.45</v>
      </c>
      <c r="H54" s="254">
        <v>1358528.98</v>
      </c>
    </row>
    <row r="55" spans="1:8">
      <c r="A55" s="238" t="s">
        <v>616</v>
      </c>
      <c r="B55" s="238" t="s">
        <v>617</v>
      </c>
      <c r="C55" s="254">
        <v>0</v>
      </c>
      <c r="D55" s="254">
        <v>0</v>
      </c>
      <c r="E55" s="254">
        <v>793319.94</v>
      </c>
      <c r="F55" s="254">
        <v>1978156.82</v>
      </c>
      <c r="G55" s="254">
        <v>959975.1</v>
      </c>
      <c r="H55" s="254">
        <v>994115.1</v>
      </c>
    </row>
    <row r="56" spans="1:8">
      <c r="A56" s="238" t="s">
        <v>618</v>
      </c>
      <c r="B56" s="238" t="s">
        <v>619</v>
      </c>
      <c r="C56" s="254">
        <v>0</v>
      </c>
      <c r="D56" s="254">
        <v>0</v>
      </c>
      <c r="E56" s="254">
        <v>1888164.8</v>
      </c>
      <c r="F56" s="254">
        <v>1875871.9</v>
      </c>
      <c r="G56" s="254">
        <v>2027067.96</v>
      </c>
      <c r="H56" s="254">
        <v>2177748.0099999998</v>
      </c>
    </row>
    <row r="57" spans="1:8">
      <c r="A57" s="238" t="s">
        <v>620</v>
      </c>
      <c r="B57" s="238" t="s">
        <v>621</v>
      </c>
      <c r="C57" s="254">
        <v>0</v>
      </c>
      <c r="D57" s="254">
        <v>0</v>
      </c>
      <c r="E57" s="254">
        <v>12960</v>
      </c>
      <c r="F57" s="254">
        <v>12960</v>
      </c>
      <c r="G57" s="254">
        <v>2006030.03</v>
      </c>
      <c r="H57" s="254">
        <v>2082659.25</v>
      </c>
    </row>
    <row r="58" spans="1:8">
      <c r="A58" s="238" t="s">
        <v>622</v>
      </c>
      <c r="B58" s="238" t="s">
        <v>623</v>
      </c>
      <c r="C58" s="254">
        <v>0</v>
      </c>
      <c r="D58" s="254">
        <v>0</v>
      </c>
      <c r="E58" s="254">
        <v>1243159.17</v>
      </c>
      <c r="F58" s="254">
        <v>1247982.8799999999</v>
      </c>
      <c r="G58" s="254">
        <v>12960</v>
      </c>
      <c r="H58" s="254">
        <v>12960</v>
      </c>
    </row>
    <row r="59" spans="1:8">
      <c r="A59" s="238" t="s">
        <v>624</v>
      </c>
      <c r="B59" s="238" t="s">
        <v>625</v>
      </c>
      <c r="C59" s="254">
        <v>0</v>
      </c>
      <c r="D59" s="254">
        <v>0</v>
      </c>
      <c r="E59" s="254">
        <v>554923.09</v>
      </c>
      <c r="F59" s="254">
        <v>864429.15</v>
      </c>
      <c r="G59" s="254">
        <v>131631.84</v>
      </c>
      <c r="H59" s="254">
        <v>131631.84</v>
      </c>
    </row>
    <row r="60" spans="1:8">
      <c r="A60" s="238" t="s">
        <v>626</v>
      </c>
      <c r="B60" s="238" t="s">
        <v>627</v>
      </c>
      <c r="C60" s="254">
        <v>0</v>
      </c>
      <c r="D60" s="254">
        <v>0</v>
      </c>
      <c r="E60" s="254">
        <v>115858.52</v>
      </c>
      <c r="F60" s="254">
        <v>76125</v>
      </c>
      <c r="G60" s="254">
        <v>1278224.79</v>
      </c>
      <c r="H60" s="254">
        <v>1633339.61</v>
      </c>
    </row>
    <row r="61" spans="1:8">
      <c r="A61" s="238" t="s">
        <v>628</v>
      </c>
      <c r="B61" s="238" t="s">
        <v>629</v>
      </c>
      <c r="C61" s="254">
        <v>0</v>
      </c>
      <c r="D61" s="254">
        <v>0</v>
      </c>
      <c r="E61" s="254">
        <v>14584.81</v>
      </c>
      <c r="F61" s="254">
        <v>33991.019999999997</v>
      </c>
      <c r="G61" s="254">
        <v>77900</v>
      </c>
      <c r="H61" s="254">
        <v>80075</v>
      </c>
    </row>
    <row r="62" spans="1:8">
      <c r="A62" s="238" t="s">
        <v>630</v>
      </c>
      <c r="B62" s="238" t="s">
        <v>631</v>
      </c>
      <c r="C62" s="254">
        <v>0</v>
      </c>
      <c r="D62" s="254">
        <v>0</v>
      </c>
      <c r="E62" s="254">
        <v>999999.99</v>
      </c>
      <c r="F62" s="254">
        <v>9663322.0700000003</v>
      </c>
      <c r="G62" s="254">
        <v>35378.639999999999</v>
      </c>
      <c r="H62" s="254">
        <v>35378.639999999999</v>
      </c>
    </row>
    <row r="63" spans="1:8">
      <c r="A63" s="238" t="s">
        <v>632</v>
      </c>
      <c r="B63" s="238" t="s">
        <v>633</v>
      </c>
      <c r="C63" s="254">
        <v>0</v>
      </c>
      <c r="D63" s="254">
        <v>0</v>
      </c>
      <c r="E63" s="254">
        <v>0</v>
      </c>
      <c r="F63" s="254">
        <v>46254017.780000001</v>
      </c>
      <c r="G63" s="254">
        <v>0</v>
      </c>
      <c r="H63" s="254">
        <v>0</v>
      </c>
    </row>
    <row r="64" spans="1:8">
      <c r="A64" s="238" t="s">
        <v>634</v>
      </c>
      <c r="B64" s="238" t="s">
        <v>635</v>
      </c>
      <c r="C64" s="254">
        <v>892860.93</v>
      </c>
      <c r="D64" s="254">
        <v>8353884.0099999998</v>
      </c>
      <c r="E64" s="254">
        <v>0</v>
      </c>
      <c r="F64" s="254">
        <v>0</v>
      </c>
      <c r="G64" s="254">
        <v>0</v>
      </c>
      <c r="H64" s="254">
        <v>0</v>
      </c>
    </row>
    <row r="65" spans="1:10">
      <c r="A65" s="238"/>
      <c r="B65" s="238"/>
      <c r="C65" s="254"/>
      <c r="D65" s="254"/>
      <c r="E65" s="254"/>
      <c r="F65" s="254"/>
      <c r="G65" s="254"/>
      <c r="H65" s="254"/>
      <c r="J65" s="262"/>
    </row>
    <row r="66" spans="1:10">
      <c r="A66" s="253"/>
      <c r="B66" s="253" t="s">
        <v>258</v>
      </c>
      <c r="C66" s="252">
        <f t="shared" ref="C66:H66" si="0">SUM(C8:C65)</f>
        <v>892860.93</v>
      </c>
      <c r="D66" s="252">
        <f t="shared" si="0"/>
        <v>8353884.0099999998</v>
      </c>
      <c r="E66" s="252">
        <f t="shared" si="0"/>
        <v>62210608.860000007</v>
      </c>
      <c r="F66" s="252">
        <f t="shared" si="0"/>
        <v>127845686.78000003</v>
      </c>
      <c r="G66" s="252">
        <f t="shared" si="0"/>
        <v>82109503.37000002</v>
      </c>
      <c r="H66" s="252">
        <f t="shared" si="0"/>
        <v>96206292.689999983</v>
      </c>
    </row>
    <row r="67" spans="1:10">
      <c r="A67" s="60"/>
      <c r="B67" s="60"/>
      <c r="C67" s="231"/>
      <c r="D67" s="231"/>
      <c r="E67" s="231"/>
      <c r="F67" s="231"/>
      <c r="G67" s="231"/>
      <c r="H67" s="231"/>
    </row>
    <row r="68" spans="1:10">
      <c r="A68" s="60"/>
      <c r="B68" s="60"/>
      <c r="C68" s="231"/>
      <c r="D68" s="231"/>
      <c r="E68" s="231"/>
      <c r="F68" s="231"/>
      <c r="G68" s="231"/>
      <c r="H68" s="231"/>
    </row>
    <row r="69" spans="1:10" s="258" customFormat="1" ht="11.25" customHeight="1">
      <c r="A69" s="261" t="s">
        <v>257</v>
      </c>
      <c r="B69" s="261"/>
      <c r="C69" s="260"/>
      <c r="D69" s="260"/>
      <c r="E69" s="260"/>
      <c r="F69" s="7"/>
      <c r="G69" s="7"/>
      <c r="H69" s="259" t="s">
        <v>256</v>
      </c>
    </row>
    <row r="70" spans="1:10">
      <c r="A70" s="251"/>
      <c r="B70" s="251"/>
      <c r="C70" s="249"/>
      <c r="D70" s="249"/>
      <c r="E70" s="249"/>
      <c r="F70" s="249"/>
      <c r="G70" s="249"/>
      <c r="H70" s="249"/>
    </row>
    <row r="71" spans="1:10" ht="15" customHeight="1">
      <c r="A71" s="228" t="s">
        <v>45</v>
      </c>
      <c r="B71" s="227" t="s">
        <v>46</v>
      </c>
      <c r="C71" s="225" t="s">
        <v>243</v>
      </c>
      <c r="D71" s="257">
        <v>2016</v>
      </c>
      <c r="E71" s="257">
        <v>2015</v>
      </c>
      <c r="F71" s="256" t="s">
        <v>255</v>
      </c>
      <c r="G71" s="256" t="s">
        <v>254</v>
      </c>
      <c r="H71" s="255" t="s">
        <v>253</v>
      </c>
    </row>
    <row r="72" spans="1:10">
      <c r="A72" s="238" t="s">
        <v>521</v>
      </c>
      <c r="B72" s="238" t="s">
        <v>521</v>
      </c>
      <c r="C72" s="254"/>
      <c r="D72" s="254"/>
      <c r="E72" s="254"/>
      <c r="F72" s="254"/>
      <c r="G72" s="254"/>
      <c r="H72" s="254"/>
    </row>
    <row r="73" spans="1:10">
      <c r="A73" s="238"/>
      <c r="B73" s="238"/>
      <c r="C73" s="254"/>
      <c r="D73" s="254"/>
      <c r="E73" s="254"/>
      <c r="F73" s="254"/>
      <c r="G73" s="254"/>
      <c r="H73" s="254"/>
    </row>
    <row r="74" spans="1:10">
      <c r="A74" s="238"/>
      <c r="B74" s="238"/>
      <c r="C74" s="254"/>
      <c r="D74" s="254"/>
      <c r="E74" s="254"/>
      <c r="F74" s="254"/>
      <c r="G74" s="254"/>
      <c r="H74" s="254"/>
    </row>
    <row r="75" spans="1:10">
      <c r="A75" s="238"/>
      <c r="B75" s="238"/>
      <c r="C75" s="254"/>
      <c r="D75" s="254"/>
      <c r="E75" s="254"/>
      <c r="F75" s="254"/>
      <c r="G75" s="254"/>
      <c r="H75" s="254"/>
    </row>
    <row r="76" spans="1:10">
      <c r="A76" s="253"/>
      <c r="B76" s="253" t="s">
        <v>252</v>
      </c>
      <c r="C76" s="252">
        <f t="shared" ref="C76:H76" si="1">SUM(C72:C75)</f>
        <v>0</v>
      </c>
      <c r="D76" s="252">
        <f t="shared" si="1"/>
        <v>0</v>
      </c>
      <c r="E76" s="252">
        <f t="shared" si="1"/>
        <v>0</v>
      </c>
      <c r="F76" s="252">
        <f t="shared" si="1"/>
        <v>0</v>
      </c>
      <c r="G76" s="252">
        <f t="shared" si="1"/>
        <v>0</v>
      </c>
      <c r="H76" s="252">
        <f t="shared" si="1"/>
        <v>0</v>
      </c>
    </row>
  </sheetData>
  <dataValidations count="8">
    <dataValidation allowBlank="1" showInputMessage="1" showErrorMessage="1" prompt="Saldo final al 31 de diciembre de 2016." sqref="D7 D71"/>
    <dataValidation allowBlank="1" showInputMessage="1" showErrorMessage="1" prompt="Saldo final de la Información Financiera Trimestral que se presenta (trimestral: 1er, 2do, 3ro. o 4to.)." sqref="C71 C7"/>
    <dataValidation allowBlank="1" showInputMessage="1" showErrorMessage="1" prompt="Corresponde al número de la cuenta de acuerdo al Plan de Cuentas emitido por el CONAC (DOF 23/12/2015)." sqref="A7 A71"/>
    <dataValidation allowBlank="1" showInputMessage="1" showErrorMessage="1" prompt="Saldo final al 31 de diciembre de 2015." sqref="E7 E71"/>
    <dataValidation allowBlank="1" showInputMessage="1" showErrorMessage="1" prompt="Saldo final al 31 de diciembre de 2014." sqref="F71 F7"/>
    <dataValidation allowBlank="1" showInputMessage="1" showErrorMessage="1" prompt="Saldo final al 31 de diciembre de 2013." sqref="G7 G71"/>
    <dataValidation allowBlank="1" showInputMessage="1" showErrorMessage="1" prompt="Corresponde al nombre o descripción de la cuenta de acuerdo al Plan de Cuentas emitido por el CONAC." sqref="B7 B71"/>
    <dataValidation allowBlank="1" showInputMessage="1" showErrorMessage="1" prompt="Saldo final al 31 de diciembre de 2012." sqref="H7 H71"/>
  </dataValidation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65" t="s">
        <v>143</v>
      </c>
      <c r="B2" s="466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zoomScaleNormal="100" zoomScaleSheetLayoutView="100" workbookViewId="0">
      <selection activeCell="E169" sqref="E169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63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9" t="s">
        <v>376</v>
      </c>
      <c r="C5" s="22"/>
      <c r="D5" s="22"/>
      <c r="E5" s="368" t="s">
        <v>375</v>
      </c>
    </row>
    <row r="6" spans="1:5" s="24" customFormat="1">
      <c r="A6" s="224"/>
      <c r="B6" s="224"/>
      <c r="C6" s="367"/>
      <c r="D6" s="366"/>
      <c r="E6" s="366"/>
    </row>
    <row r="7" spans="1:5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>
      <c r="A8" s="287">
        <v>111300002</v>
      </c>
      <c r="B8" s="287" t="s">
        <v>885</v>
      </c>
      <c r="C8" s="254">
        <v>10027721.52</v>
      </c>
      <c r="D8" s="254">
        <v>15075248.59</v>
      </c>
      <c r="E8" s="254">
        <v>5047527.07</v>
      </c>
    </row>
    <row r="9" spans="1:5">
      <c r="A9" s="287">
        <v>111300004</v>
      </c>
      <c r="B9" s="287" t="s">
        <v>886</v>
      </c>
      <c r="C9" s="254">
        <v>5016.4799999999996</v>
      </c>
      <c r="D9" s="254">
        <v>0</v>
      </c>
      <c r="E9" s="254">
        <v>-5016.4799999999996</v>
      </c>
    </row>
    <row r="10" spans="1:5">
      <c r="A10" s="287">
        <v>111300006</v>
      </c>
      <c r="B10" s="287" t="s">
        <v>887</v>
      </c>
      <c r="C10" s="254">
        <v>115059.43</v>
      </c>
      <c r="D10" s="254">
        <v>174656.11</v>
      </c>
      <c r="E10" s="254">
        <v>59596.68</v>
      </c>
    </row>
    <row r="11" spans="1:5">
      <c r="A11" s="287">
        <v>111300007</v>
      </c>
      <c r="B11" s="287" t="s">
        <v>888</v>
      </c>
      <c r="C11" s="254">
        <v>260625.67</v>
      </c>
      <c r="D11" s="254">
        <v>136113.79</v>
      </c>
      <c r="E11" s="254">
        <v>-124511.88</v>
      </c>
    </row>
    <row r="12" spans="1:5">
      <c r="A12" s="287">
        <v>111300008</v>
      </c>
      <c r="B12" s="287" t="s">
        <v>889</v>
      </c>
      <c r="C12" s="254">
        <v>61659.46</v>
      </c>
      <c r="D12" s="254">
        <v>443221.47</v>
      </c>
      <c r="E12" s="254">
        <v>381562.01</v>
      </c>
    </row>
    <row r="13" spans="1:5">
      <c r="A13" s="287">
        <v>111300009</v>
      </c>
      <c r="B13" s="287" t="s">
        <v>890</v>
      </c>
      <c r="C13" s="254">
        <v>13182.45</v>
      </c>
      <c r="D13" s="254">
        <v>80416.649999999994</v>
      </c>
      <c r="E13" s="254">
        <v>67234.2</v>
      </c>
    </row>
    <row r="14" spans="1:5">
      <c r="A14" s="287">
        <v>111400002</v>
      </c>
      <c r="B14" s="287" t="s">
        <v>519</v>
      </c>
      <c r="C14" s="254">
        <v>2525238.5</v>
      </c>
      <c r="D14" s="254">
        <v>2611989.02</v>
      </c>
      <c r="E14" s="254">
        <v>86750.52</v>
      </c>
    </row>
    <row r="15" spans="1:5">
      <c r="A15" s="287"/>
      <c r="B15" s="287"/>
      <c r="C15" s="254"/>
      <c r="D15" s="254"/>
      <c r="E15" s="254"/>
    </row>
    <row r="16" spans="1:5" hidden="1">
      <c r="A16" s="287"/>
      <c r="B16" s="287"/>
      <c r="C16" s="254"/>
      <c r="D16" s="254"/>
      <c r="E16" s="254"/>
    </row>
    <row r="17" spans="1:5" hidden="1">
      <c r="A17" s="287"/>
      <c r="B17" s="287"/>
      <c r="C17" s="254"/>
      <c r="D17" s="254"/>
      <c r="E17" s="254"/>
    </row>
    <row r="18" spans="1:5" hidden="1">
      <c r="A18" s="287"/>
      <c r="B18" s="287"/>
      <c r="C18" s="254"/>
      <c r="D18" s="254"/>
      <c r="E18" s="254"/>
    </row>
    <row r="19" spans="1:5" hidden="1">
      <c r="A19" s="287"/>
      <c r="B19" s="287"/>
      <c r="C19" s="254"/>
      <c r="D19" s="254"/>
      <c r="E19" s="254"/>
    </row>
    <row r="20" spans="1:5" hidden="1">
      <c r="A20" s="287"/>
      <c r="B20" s="287"/>
      <c r="C20" s="254"/>
      <c r="D20" s="254"/>
      <c r="E20" s="254"/>
    </row>
    <row r="21" spans="1:5" hidden="1">
      <c r="A21" s="287"/>
      <c r="B21" s="287"/>
      <c r="C21" s="254"/>
      <c r="D21" s="254"/>
      <c r="E21" s="254"/>
    </row>
    <row r="22" spans="1:5" hidden="1">
      <c r="A22" s="287"/>
      <c r="B22" s="287"/>
      <c r="C22" s="254"/>
      <c r="D22" s="254"/>
      <c r="E22" s="254"/>
    </row>
    <row r="23" spans="1:5" hidden="1">
      <c r="A23" s="287"/>
      <c r="B23" s="287"/>
      <c r="C23" s="254"/>
      <c r="D23" s="254"/>
      <c r="E23" s="254"/>
    </row>
    <row r="24" spans="1:5" hidden="1">
      <c r="A24" s="287"/>
      <c r="B24" s="287"/>
      <c r="C24" s="254"/>
      <c r="D24" s="254"/>
      <c r="E24" s="254"/>
    </row>
    <row r="25" spans="1:5" hidden="1">
      <c r="A25" s="287"/>
      <c r="B25" s="287"/>
      <c r="C25" s="254"/>
      <c r="D25" s="254"/>
      <c r="E25" s="254"/>
    </row>
    <row r="26" spans="1:5" hidden="1">
      <c r="A26" s="287"/>
      <c r="B26" s="287"/>
      <c r="C26" s="254"/>
      <c r="D26" s="254"/>
      <c r="E26" s="254"/>
    </row>
    <row r="27" spans="1:5" hidden="1">
      <c r="A27" s="287"/>
      <c r="B27" s="287"/>
      <c r="C27" s="254"/>
      <c r="D27" s="254"/>
      <c r="E27" s="254"/>
    </row>
    <row r="28" spans="1:5" hidden="1">
      <c r="A28" s="287"/>
      <c r="B28" s="287"/>
      <c r="C28" s="254"/>
      <c r="D28" s="254"/>
      <c r="E28" s="254"/>
    </row>
    <row r="29" spans="1:5" hidden="1">
      <c r="A29" s="287"/>
      <c r="B29" s="287"/>
      <c r="C29" s="254"/>
      <c r="D29" s="254"/>
      <c r="E29" s="254"/>
    </row>
    <row r="30" spans="1:5" hidden="1">
      <c r="A30" s="287"/>
      <c r="B30" s="287"/>
      <c r="C30" s="254"/>
      <c r="D30" s="254"/>
      <c r="E30" s="254"/>
    </row>
    <row r="31" spans="1:5" hidden="1">
      <c r="A31" s="287"/>
      <c r="B31" s="287"/>
      <c r="C31" s="254"/>
      <c r="D31" s="254"/>
      <c r="E31" s="254"/>
    </row>
    <row r="32" spans="1:5" hidden="1">
      <c r="A32" s="287"/>
      <c r="B32" s="287"/>
      <c r="C32" s="254"/>
      <c r="D32" s="254"/>
      <c r="E32" s="254"/>
    </row>
    <row r="33" spans="1:5" hidden="1">
      <c r="A33" s="287"/>
      <c r="B33" s="287"/>
      <c r="C33" s="254"/>
      <c r="D33" s="254"/>
      <c r="E33" s="254"/>
    </row>
    <row r="34" spans="1:5" hidden="1">
      <c r="A34" s="287"/>
      <c r="B34" s="287"/>
      <c r="C34" s="254"/>
      <c r="D34" s="254"/>
      <c r="E34" s="254"/>
    </row>
    <row r="35" spans="1:5" hidden="1">
      <c r="A35" s="287"/>
      <c r="B35" s="287"/>
      <c r="C35" s="254"/>
      <c r="D35" s="254"/>
      <c r="E35" s="254"/>
    </row>
    <row r="36" spans="1:5" hidden="1">
      <c r="A36" s="287"/>
      <c r="B36" s="287"/>
      <c r="C36" s="254"/>
      <c r="D36" s="254"/>
      <c r="E36" s="254"/>
    </row>
    <row r="37" spans="1:5" hidden="1">
      <c r="A37" s="287"/>
      <c r="B37" s="287"/>
      <c r="C37" s="254"/>
      <c r="D37" s="254"/>
      <c r="E37" s="254"/>
    </row>
    <row r="38" spans="1:5" hidden="1">
      <c r="A38" s="287"/>
      <c r="B38" s="287"/>
      <c r="C38" s="254"/>
      <c r="D38" s="254"/>
      <c r="E38" s="254"/>
    </row>
    <row r="39" spans="1:5" hidden="1">
      <c r="A39" s="287"/>
      <c r="B39" s="287"/>
      <c r="C39" s="254"/>
      <c r="D39" s="254"/>
      <c r="E39" s="254"/>
    </row>
    <row r="40" spans="1:5" hidden="1">
      <c r="A40" s="287"/>
      <c r="B40" s="287"/>
      <c r="C40" s="254"/>
      <c r="D40" s="254"/>
      <c r="E40" s="254"/>
    </row>
    <row r="41" spans="1:5" hidden="1">
      <c r="A41" s="287"/>
      <c r="B41" s="287"/>
      <c r="C41" s="254"/>
      <c r="D41" s="254"/>
      <c r="E41" s="254"/>
    </row>
    <row r="42" spans="1:5" hidden="1">
      <c r="A42" s="287"/>
      <c r="B42" s="287"/>
      <c r="C42" s="254"/>
      <c r="D42" s="254"/>
      <c r="E42" s="254"/>
    </row>
    <row r="43" spans="1:5" hidden="1">
      <c r="A43" s="287"/>
      <c r="B43" s="287"/>
      <c r="C43" s="254"/>
      <c r="D43" s="254"/>
      <c r="E43" s="254"/>
    </row>
    <row r="44" spans="1:5" hidden="1">
      <c r="A44" s="287"/>
      <c r="B44" s="287"/>
      <c r="C44" s="254"/>
      <c r="D44" s="254"/>
      <c r="E44" s="254"/>
    </row>
    <row r="45" spans="1:5" hidden="1">
      <c r="A45" s="287"/>
      <c r="B45" s="287"/>
      <c r="C45" s="254"/>
      <c r="D45" s="254"/>
      <c r="E45" s="254"/>
    </row>
    <row r="46" spans="1:5" hidden="1">
      <c r="A46" s="287"/>
      <c r="B46" s="287"/>
      <c r="C46" s="254"/>
      <c r="D46" s="254"/>
      <c r="E46" s="254"/>
    </row>
    <row r="47" spans="1:5" hidden="1">
      <c r="A47" s="287"/>
      <c r="B47" s="287"/>
      <c r="C47" s="254"/>
      <c r="D47" s="254"/>
      <c r="E47" s="254"/>
    </row>
    <row r="48" spans="1:5" hidden="1">
      <c r="A48" s="287"/>
      <c r="B48" s="287"/>
      <c r="C48" s="254"/>
      <c r="D48" s="254"/>
      <c r="E48" s="254"/>
    </row>
    <row r="49" spans="1:5" hidden="1">
      <c r="A49" s="287"/>
      <c r="B49" s="287"/>
      <c r="C49" s="254"/>
      <c r="D49" s="254"/>
      <c r="E49" s="254"/>
    </row>
    <row r="50" spans="1:5" hidden="1">
      <c r="A50" s="287"/>
      <c r="B50" s="287"/>
      <c r="C50" s="254"/>
      <c r="D50" s="254"/>
      <c r="E50" s="254"/>
    </row>
    <row r="51" spans="1:5" hidden="1">
      <c r="A51" s="287"/>
      <c r="B51" s="287"/>
      <c r="C51" s="254"/>
      <c r="D51" s="254"/>
      <c r="E51" s="254"/>
    </row>
    <row r="52" spans="1:5" hidden="1">
      <c r="A52" s="287"/>
      <c r="B52" s="287"/>
      <c r="C52" s="254"/>
      <c r="D52" s="254"/>
      <c r="E52" s="254"/>
    </row>
    <row r="53" spans="1:5" hidden="1">
      <c r="A53" s="287"/>
      <c r="B53" s="287"/>
      <c r="C53" s="254"/>
      <c r="D53" s="254"/>
      <c r="E53" s="254"/>
    </row>
    <row r="54" spans="1:5" hidden="1">
      <c r="A54" s="287"/>
      <c r="B54" s="287"/>
      <c r="C54" s="254"/>
      <c r="D54" s="254"/>
      <c r="E54" s="254"/>
    </row>
    <row r="55" spans="1:5" hidden="1">
      <c r="A55" s="287"/>
      <c r="B55" s="287"/>
      <c r="C55" s="254"/>
      <c r="D55" s="254"/>
      <c r="E55" s="254"/>
    </row>
    <row r="56" spans="1:5" hidden="1">
      <c r="A56" s="287"/>
      <c r="B56" s="287"/>
      <c r="C56" s="254"/>
      <c r="D56" s="254"/>
      <c r="E56" s="254"/>
    </row>
    <row r="57" spans="1:5" hidden="1">
      <c r="A57" s="287"/>
      <c r="B57" s="287"/>
      <c r="C57" s="254"/>
      <c r="D57" s="254"/>
      <c r="E57" s="254"/>
    </row>
    <row r="58" spans="1:5" hidden="1">
      <c r="A58" s="287"/>
      <c r="B58" s="287"/>
      <c r="C58" s="254"/>
      <c r="D58" s="254"/>
      <c r="E58" s="254"/>
    </row>
    <row r="59" spans="1:5" hidden="1">
      <c r="A59" s="287"/>
      <c r="B59" s="287"/>
      <c r="C59" s="254"/>
      <c r="D59" s="254"/>
      <c r="E59" s="254"/>
    </row>
    <row r="60" spans="1:5" hidden="1">
      <c r="A60" s="287"/>
      <c r="B60" s="287"/>
      <c r="C60" s="254"/>
      <c r="D60" s="254"/>
      <c r="E60" s="254"/>
    </row>
    <row r="61" spans="1:5" hidden="1">
      <c r="A61" s="287"/>
      <c r="B61" s="287"/>
      <c r="C61" s="254"/>
      <c r="D61" s="254"/>
      <c r="E61" s="254"/>
    </row>
    <row r="62" spans="1:5" hidden="1">
      <c r="A62" s="287"/>
      <c r="B62" s="287"/>
      <c r="C62" s="254"/>
      <c r="D62" s="254"/>
      <c r="E62" s="254"/>
    </row>
    <row r="63" spans="1:5" hidden="1">
      <c r="A63" s="287"/>
      <c r="B63" s="287"/>
      <c r="C63" s="254"/>
      <c r="D63" s="254"/>
      <c r="E63" s="254"/>
    </row>
    <row r="64" spans="1:5" hidden="1">
      <c r="A64" s="287"/>
      <c r="B64" s="287"/>
      <c r="C64" s="254"/>
      <c r="D64" s="254"/>
      <c r="E64" s="254"/>
    </row>
    <row r="65" spans="1:5" hidden="1">
      <c r="A65" s="287"/>
      <c r="B65" s="287"/>
      <c r="C65" s="254"/>
      <c r="D65" s="254"/>
      <c r="E65" s="254"/>
    </row>
    <row r="66" spans="1:5" hidden="1">
      <c r="A66" s="287"/>
      <c r="B66" s="287"/>
      <c r="C66" s="254"/>
      <c r="D66" s="254"/>
      <c r="E66" s="254"/>
    </row>
    <row r="67" spans="1:5" hidden="1">
      <c r="A67" s="287"/>
      <c r="B67" s="287"/>
      <c r="C67" s="254"/>
      <c r="D67" s="254"/>
      <c r="E67" s="254"/>
    </row>
    <row r="68" spans="1:5" hidden="1">
      <c r="A68" s="287"/>
      <c r="B68" s="287"/>
      <c r="C68" s="254"/>
      <c r="D68" s="254"/>
      <c r="E68" s="254"/>
    </row>
    <row r="69" spans="1:5" hidden="1">
      <c r="A69" s="287"/>
      <c r="B69" s="287"/>
      <c r="C69" s="254"/>
      <c r="D69" s="254"/>
      <c r="E69" s="254"/>
    </row>
    <row r="70" spans="1:5" hidden="1">
      <c r="A70" s="287"/>
      <c r="B70" s="287"/>
      <c r="C70" s="254"/>
      <c r="D70" s="254"/>
      <c r="E70" s="254"/>
    </row>
    <row r="71" spans="1:5" hidden="1">
      <c r="A71" s="287"/>
      <c r="B71" s="287"/>
      <c r="C71" s="254"/>
      <c r="D71" s="254"/>
      <c r="E71" s="254"/>
    </row>
    <row r="72" spans="1:5" hidden="1">
      <c r="A72" s="287"/>
      <c r="B72" s="287"/>
      <c r="C72" s="254"/>
      <c r="D72" s="254"/>
      <c r="E72" s="254"/>
    </row>
    <row r="73" spans="1:5" hidden="1">
      <c r="A73" s="287"/>
      <c r="B73" s="287"/>
      <c r="C73" s="254"/>
      <c r="D73" s="254"/>
      <c r="E73" s="254"/>
    </row>
    <row r="74" spans="1:5" hidden="1">
      <c r="A74" s="287"/>
      <c r="B74" s="287"/>
      <c r="C74" s="254"/>
      <c r="D74" s="254"/>
      <c r="E74" s="254"/>
    </row>
    <row r="75" spans="1:5" hidden="1">
      <c r="A75" s="287"/>
      <c r="B75" s="287"/>
      <c r="C75" s="254"/>
      <c r="D75" s="254"/>
      <c r="E75" s="254"/>
    </row>
    <row r="76" spans="1:5" hidden="1">
      <c r="A76" s="287"/>
      <c r="B76" s="287"/>
      <c r="C76" s="254"/>
      <c r="D76" s="254"/>
      <c r="E76" s="254"/>
    </row>
    <row r="77" spans="1:5" hidden="1">
      <c r="A77" s="287"/>
      <c r="B77" s="287"/>
      <c r="C77" s="254"/>
      <c r="D77" s="254"/>
      <c r="E77" s="254"/>
    </row>
    <row r="78" spans="1:5" hidden="1">
      <c r="A78" s="287"/>
      <c r="B78" s="287"/>
      <c r="C78" s="254"/>
      <c r="D78" s="254"/>
      <c r="E78" s="254"/>
    </row>
    <row r="79" spans="1:5" hidden="1">
      <c r="A79" s="287"/>
      <c r="B79" s="287"/>
      <c r="C79" s="254"/>
      <c r="D79" s="254"/>
      <c r="E79" s="254"/>
    </row>
    <row r="80" spans="1:5" hidden="1">
      <c r="A80" s="287"/>
      <c r="B80" s="287"/>
      <c r="C80" s="254"/>
      <c r="D80" s="254"/>
      <c r="E80" s="254"/>
    </row>
    <row r="81" spans="1:5" hidden="1">
      <c r="A81" s="287"/>
      <c r="B81" s="287"/>
      <c r="C81" s="254"/>
      <c r="D81" s="254"/>
      <c r="E81" s="254"/>
    </row>
    <row r="82" spans="1:5" hidden="1">
      <c r="A82" s="287"/>
      <c r="B82" s="287"/>
      <c r="C82" s="254"/>
      <c r="D82" s="254"/>
      <c r="E82" s="254"/>
    </row>
    <row r="83" spans="1:5" hidden="1">
      <c r="A83" s="287"/>
      <c r="B83" s="287"/>
      <c r="C83" s="254"/>
      <c r="D83" s="254"/>
      <c r="E83" s="254"/>
    </row>
    <row r="84" spans="1:5" hidden="1">
      <c r="A84" s="287"/>
      <c r="B84" s="287"/>
      <c r="C84" s="254"/>
      <c r="D84" s="254"/>
      <c r="E84" s="254"/>
    </row>
    <row r="85" spans="1:5" hidden="1">
      <c r="A85" s="287"/>
      <c r="B85" s="287"/>
      <c r="C85" s="254"/>
      <c r="D85" s="254"/>
      <c r="E85" s="254"/>
    </row>
    <row r="86" spans="1:5" hidden="1">
      <c r="A86" s="287"/>
      <c r="B86" s="287"/>
      <c r="C86" s="254"/>
      <c r="D86" s="254"/>
      <c r="E86" s="254"/>
    </row>
    <row r="87" spans="1:5" hidden="1">
      <c r="A87" s="287"/>
      <c r="B87" s="287"/>
      <c r="C87" s="254"/>
      <c r="D87" s="254"/>
      <c r="E87" s="254"/>
    </row>
    <row r="88" spans="1:5" hidden="1">
      <c r="A88" s="287"/>
      <c r="B88" s="287"/>
      <c r="C88" s="254"/>
      <c r="D88" s="254"/>
      <c r="E88" s="254"/>
    </row>
    <row r="89" spans="1:5" hidden="1">
      <c r="A89" s="287"/>
      <c r="B89" s="287"/>
      <c r="C89" s="254"/>
      <c r="D89" s="254"/>
      <c r="E89" s="254"/>
    </row>
    <row r="90" spans="1:5" hidden="1">
      <c r="A90" s="287"/>
      <c r="B90" s="287"/>
      <c r="C90" s="254"/>
      <c r="D90" s="254"/>
      <c r="E90" s="254"/>
    </row>
    <row r="91" spans="1:5" hidden="1">
      <c r="A91" s="287"/>
      <c r="B91" s="287"/>
      <c r="C91" s="254"/>
      <c r="D91" s="254"/>
      <c r="E91" s="254"/>
    </row>
    <row r="92" spans="1:5" hidden="1">
      <c r="A92" s="287"/>
      <c r="B92" s="287"/>
      <c r="C92" s="254"/>
      <c r="D92" s="254"/>
      <c r="E92" s="254"/>
    </row>
    <row r="93" spans="1:5" hidden="1">
      <c r="A93" s="287"/>
      <c r="B93" s="287"/>
      <c r="C93" s="254"/>
      <c r="D93" s="254"/>
      <c r="E93" s="254"/>
    </row>
    <row r="94" spans="1:5" hidden="1">
      <c r="A94" s="287"/>
      <c r="B94" s="287"/>
      <c r="C94" s="254"/>
      <c r="D94" s="254"/>
      <c r="E94" s="254"/>
    </row>
    <row r="95" spans="1:5" hidden="1">
      <c r="A95" s="287"/>
      <c r="B95" s="287"/>
      <c r="C95" s="254"/>
      <c r="D95" s="254"/>
      <c r="E95" s="254"/>
    </row>
    <row r="96" spans="1:5" hidden="1">
      <c r="A96" s="287"/>
      <c r="B96" s="287"/>
      <c r="C96" s="254"/>
      <c r="D96" s="254"/>
      <c r="E96" s="254"/>
    </row>
    <row r="97" spans="1:5" hidden="1">
      <c r="A97" s="287"/>
      <c r="B97" s="287"/>
      <c r="C97" s="254"/>
      <c r="D97" s="254"/>
      <c r="E97" s="254"/>
    </row>
    <row r="98" spans="1:5" hidden="1">
      <c r="A98" s="287"/>
      <c r="B98" s="287"/>
      <c r="C98" s="254"/>
      <c r="D98" s="254"/>
      <c r="E98" s="254"/>
    </row>
    <row r="99" spans="1:5" hidden="1">
      <c r="A99" s="287"/>
      <c r="B99" s="287"/>
      <c r="C99" s="254"/>
      <c r="D99" s="254"/>
      <c r="E99" s="254"/>
    </row>
    <row r="100" spans="1:5" hidden="1">
      <c r="A100" s="287"/>
      <c r="B100" s="287"/>
      <c r="C100" s="254"/>
      <c r="D100" s="254"/>
      <c r="E100" s="254"/>
    </row>
    <row r="101" spans="1:5" hidden="1">
      <c r="A101" s="287"/>
      <c r="B101" s="287"/>
      <c r="C101" s="254"/>
      <c r="D101" s="254"/>
      <c r="E101" s="254"/>
    </row>
    <row r="102" spans="1:5" hidden="1">
      <c r="A102" s="287"/>
      <c r="B102" s="287"/>
      <c r="C102" s="254"/>
      <c r="D102" s="254"/>
      <c r="E102" s="254"/>
    </row>
    <row r="103" spans="1:5" hidden="1">
      <c r="A103" s="287"/>
      <c r="B103" s="287"/>
      <c r="C103" s="254"/>
      <c r="D103" s="254"/>
      <c r="E103" s="254"/>
    </row>
    <row r="104" spans="1:5" hidden="1">
      <c r="A104" s="287"/>
      <c r="B104" s="287"/>
      <c r="C104" s="254"/>
      <c r="D104" s="254"/>
      <c r="E104" s="254"/>
    </row>
    <row r="105" spans="1:5" hidden="1">
      <c r="A105" s="287"/>
      <c r="B105" s="287"/>
      <c r="C105" s="254"/>
      <c r="D105" s="254"/>
      <c r="E105" s="254"/>
    </row>
    <row r="106" spans="1:5" hidden="1">
      <c r="A106" s="287"/>
      <c r="B106" s="287"/>
      <c r="C106" s="254"/>
      <c r="D106" s="254"/>
      <c r="E106" s="254"/>
    </row>
    <row r="107" spans="1:5" hidden="1">
      <c r="A107" s="287"/>
      <c r="B107" s="287"/>
      <c r="C107" s="254"/>
      <c r="D107" s="254"/>
      <c r="E107" s="254"/>
    </row>
    <row r="108" spans="1:5" hidden="1">
      <c r="A108" s="287"/>
      <c r="B108" s="287"/>
      <c r="C108" s="254"/>
      <c r="D108" s="254"/>
      <c r="E108" s="254"/>
    </row>
    <row r="109" spans="1:5" hidden="1">
      <c r="A109" s="287"/>
      <c r="B109" s="287"/>
      <c r="C109" s="254"/>
      <c r="D109" s="254"/>
      <c r="E109" s="254"/>
    </row>
    <row r="110" spans="1:5" hidden="1">
      <c r="A110" s="287"/>
      <c r="B110" s="287"/>
      <c r="C110" s="254"/>
      <c r="D110" s="254"/>
      <c r="E110" s="254"/>
    </row>
    <row r="111" spans="1:5" hidden="1">
      <c r="A111" s="287"/>
      <c r="B111" s="287"/>
      <c r="C111" s="254"/>
      <c r="D111" s="254"/>
      <c r="E111" s="254"/>
    </row>
    <row r="112" spans="1:5" hidden="1">
      <c r="A112" s="287"/>
      <c r="B112" s="287"/>
      <c r="C112" s="254"/>
      <c r="D112" s="254"/>
      <c r="E112" s="254"/>
    </row>
    <row r="113" spans="1:5" hidden="1">
      <c r="A113" s="287"/>
      <c r="B113" s="287"/>
      <c r="C113" s="254"/>
      <c r="D113" s="254"/>
      <c r="E113" s="254"/>
    </row>
    <row r="114" spans="1:5" hidden="1">
      <c r="A114" s="287"/>
      <c r="B114" s="287"/>
      <c r="C114" s="254"/>
      <c r="D114" s="254"/>
      <c r="E114" s="254"/>
    </row>
    <row r="115" spans="1:5" hidden="1">
      <c r="A115" s="287"/>
      <c r="B115" s="287"/>
      <c r="C115" s="254"/>
      <c r="D115" s="254"/>
      <c r="E115" s="254"/>
    </row>
    <row r="116" spans="1:5" hidden="1">
      <c r="A116" s="287"/>
      <c r="B116" s="287"/>
      <c r="C116" s="254"/>
      <c r="D116" s="254"/>
      <c r="E116" s="254"/>
    </row>
    <row r="117" spans="1:5" hidden="1">
      <c r="A117" s="287"/>
      <c r="B117" s="287"/>
      <c r="C117" s="254"/>
      <c r="D117" s="254"/>
      <c r="E117" s="254"/>
    </row>
    <row r="118" spans="1:5" hidden="1">
      <c r="A118" s="287"/>
      <c r="B118" s="287"/>
      <c r="C118" s="254"/>
      <c r="D118" s="254"/>
      <c r="E118" s="254"/>
    </row>
    <row r="119" spans="1:5" hidden="1">
      <c r="A119" s="287"/>
      <c r="B119" s="287"/>
      <c r="C119" s="254"/>
      <c r="D119" s="254"/>
      <c r="E119" s="254"/>
    </row>
    <row r="120" spans="1:5" hidden="1">
      <c r="A120" s="287"/>
      <c r="B120" s="287"/>
      <c r="C120" s="254"/>
      <c r="D120" s="254"/>
      <c r="E120" s="254"/>
    </row>
    <row r="121" spans="1:5" hidden="1">
      <c r="A121" s="287"/>
      <c r="B121" s="287"/>
      <c r="C121" s="254"/>
      <c r="D121" s="254"/>
      <c r="E121" s="254"/>
    </row>
    <row r="122" spans="1:5" hidden="1">
      <c r="A122" s="287"/>
      <c r="B122" s="287"/>
      <c r="C122" s="254"/>
      <c r="D122" s="254"/>
      <c r="E122" s="254"/>
    </row>
    <row r="123" spans="1:5" hidden="1">
      <c r="A123" s="287"/>
      <c r="B123" s="287"/>
      <c r="C123" s="254"/>
      <c r="D123" s="254"/>
      <c r="E123" s="254"/>
    </row>
    <row r="124" spans="1:5" hidden="1">
      <c r="A124" s="287"/>
      <c r="B124" s="287"/>
      <c r="C124" s="254"/>
      <c r="D124" s="254"/>
      <c r="E124" s="254"/>
    </row>
    <row r="125" spans="1:5" hidden="1">
      <c r="A125" s="287"/>
      <c r="B125" s="287"/>
      <c r="C125" s="254"/>
      <c r="D125" s="254"/>
      <c r="E125" s="254"/>
    </row>
    <row r="126" spans="1:5" hidden="1">
      <c r="A126" s="287"/>
      <c r="B126" s="287"/>
      <c r="C126" s="254"/>
      <c r="D126" s="254"/>
      <c r="E126" s="254"/>
    </row>
    <row r="127" spans="1:5" hidden="1">
      <c r="A127" s="287"/>
      <c r="B127" s="287"/>
      <c r="C127" s="254"/>
      <c r="D127" s="254"/>
      <c r="E127" s="254"/>
    </row>
    <row r="128" spans="1:5" hidden="1">
      <c r="A128" s="287"/>
      <c r="B128" s="287"/>
      <c r="C128" s="254"/>
      <c r="D128" s="254"/>
      <c r="E128" s="254"/>
    </row>
    <row r="129" spans="1:5" hidden="1">
      <c r="A129" s="287"/>
      <c r="B129" s="287"/>
      <c r="C129" s="254"/>
      <c r="D129" s="254"/>
      <c r="E129" s="254"/>
    </row>
    <row r="130" spans="1:5" hidden="1">
      <c r="A130" s="287"/>
      <c r="B130" s="287"/>
      <c r="C130" s="254"/>
      <c r="D130" s="254"/>
      <c r="E130" s="254"/>
    </row>
    <row r="131" spans="1:5" hidden="1">
      <c r="A131" s="287"/>
      <c r="B131" s="287"/>
      <c r="C131" s="254"/>
      <c r="D131" s="254"/>
      <c r="E131" s="254"/>
    </row>
    <row r="132" spans="1:5" hidden="1">
      <c r="A132" s="287"/>
      <c r="B132" s="287"/>
      <c r="C132" s="254"/>
      <c r="D132" s="254"/>
      <c r="E132" s="254"/>
    </row>
    <row r="133" spans="1:5" hidden="1">
      <c r="A133" s="287"/>
      <c r="B133" s="287"/>
      <c r="C133" s="254"/>
      <c r="D133" s="254"/>
      <c r="E133" s="254"/>
    </row>
    <row r="134" spans="1:5" hidden="1">
      <c r="A134" s="287"/>
      <c r="B134" s="287"/>
      <c r="C134" s="254"/>
      <c r="D134" s="254"/>
      <c r="E134" s="254"/>
    </row>
    <row r="135" spans="1:5" hidden="1">
      <c r="A135" s="287"/>
      <c r="B135" s="287"/>
      <c r="C135" s="254"/>
      <c r="D135" s="254"/>
      <c r="E135" s="254"/>
    </row>
    <row r="136" spans="1:5" hidden="1">
      <c r="A136" s="287"/>
      <c r="B136" s="287"/>
      <c r="C136" s="254"/>
      <c r="D136" s="254"/>
      <c r="E136" s="254"/>
    </row>
    <row r="137" spans="1:5" hidden="1">
      <c r="A137" s="287"/>
      <c r="B137" s="287"/>
      <c r="C137" s="254"/>
      <c r="D137" s="254"/>
      <c r="E137" s="254"/>
    </row>
    <row r="138" spans="1:5" hidden="1">
      <c r="A138" s="287"/>
      <c r="B138" s="287"/>
      <c r="C138" s="254"/>
      <c r="D138" s="254"/>
      <c r="E138" s="254"/>
    </row>
    <row r="139" spans="1:5" hidden="1">
      <c r="A139" s="287"/>
      <c r="B139" s="287"/>
      <c r="C139" s="254"/>
      <c r="D139" s="254"/>
      <c r="E139" s="254"/>
    </row>
    <row r="140" spans="1:5" hidden="1">
      <c r="A140" s="287"/>
      <c r="B140" s="287"/>
      <c r="C140" s="254"/>
      <c r="D140" s="254"/>
      <c r="E140" s="254"/>
    </row>
    <row r="141" spans="1:5" hidden="1">
      <c r="A141" s="287"/>
      <c r="B141" s="287"/>
      <c r="C141" s="254"/>
      <c r="D141" s="254"/>
      <c r="E141" s="254"/>
    </row>
    <row r="142" spans="1:5" hidden="1">
      <c r="A142" s="287"/>
      <c r="B142" s="287"/>
      <c r="C142" s="254"/>
      <c r="D142" s="254"/>
      <c r="E142" s="254"/>
    </row>
    <row r="143" spans="1:5" hidden="1">
      <c r="A143" s="287"/>
      <c r="B143" s="287"/>
      <c r="C143" s="254"/>
      <c r="D143" s="254"/>
      <c r="E143" s="254"/>
    </row>
    <row r="144" spans="1:5" hidden="1">
      <c r="A144" s="287"/>
      <c r="B144" s="287"/>
      <c r="C144" s="254"/>
      <c r="D144" s="254"/>
      <c r="E144" s="254"/>
    </row>
    <row r="145" spans="1:5" hidden="1">
      <c r="A145" s="287"/>
      <c r="B145" s="287"/>
      <c r="C145" s="254"/>
      <c r="D145" s="254"/>
      <c r="E145" s="254"/>
    </row>
    <row r="146" spans="1:5" hidden="1">
      <c r="A146" s="287"/>
      <c r="B146" s="287"/>
      <c r="C146" s="254"/>
      <c r="D146" s="254"/>
      <c r="E146" s="254"/>
    </row>
    <row r="147" spans="1:5" hidden="1">
      <c r="A147" s="287"/>
      <c r="B147" s="287"/>
      <c r="C147" s="254"/>
      <c r="D147" s="254"/>
      <c r="E147" s="254"/>
    </row>
    <row r="148" spans="1:5" hidden="1">
      <c r="A148" s="287"/>
      <c r="B148" s="287"/>
      <c r="C148" s="254"/>
      <c r="D148" s="254"/>
      <c r="E148" s="254"/>
    </row>
    <row r="149" spans="1:5" hidden="1">
      <c r="A149" s="287"/>
      <c r="B149" s="287"/>
      <c r="C149" s="254"/>
      <c r="D149" s="254"/>
      <c r="E149" s="254"/>
    </row>
    <row r="150" spans="1:5" hidden="1">
      <c r="A150" s="287"/>
      <c r="B150" s="287"/>
      <c r="C150" s="254"/>
      <c r="D150" s="254"/>
      <c r="E150" s="254"/>
    </row>
    <row r="151" spans="1:5" hidden="1">
      <c r="A151" s="287"/>
      <c r="B151" s="287"/>
      <c r="C151" s="254"/>
      <c r="D151" s="254"/>
      <c r="E151" s="254"/>
    </row>
    <row r="152" spans="1:5" hidden="1">
      <c r="A152" s="287"/>
      <c r="B152" s="287"/>
      <c r="C152" s="254"/>
      <c r="D152" s="254"/>
      <c r="E152" s="254"/>
    </row>
    <row r="153" spans="1:5" hidden="1">
      <c r="A153" s="287"/>
      <c r="B153" s="287"/>
      <c r="C153" s="254"/>
      <c r="D153" s="254"/>
      <c r="E153" s="254"/>
    </row>
    <row r="154" spans="1:5" hidden="1">
      <c r="A154" s="287"/>
      <c r="B154" s="287"/>
      <c r="C154" s="254"/>
      <c r="D154" s="254"/>
      <c r="E154" s="254"/>
    </row>
    <row r="155" spans="1:5" hidden="1">
      <c r="A155" s="287"/>
      <c r="B155" s="287"/>
      <c r="C155" s="254"/>
      <c r="D155" s="254"/>
      <c r="E155" s="254"/>
    </row>
    <row r="156" spans="1:5" hidden="1">
      <c r="A156" s="287"/>
      <c r="B156" s="287"/>
      <c r="C156" s="254"/>
      <c r="D156" s="254"/>
      <c r="E156" s="254"/>
    </row>
    <row r="157" spans="1:5" hidden="1">
      <c r="A157" s="287"/>
      <c r="B157" s="287"/>
      <c r="C157" s="254"/>
      <c r="D157" s="254"/>
      <c r="E157" s="254"/>
    </row>
    <row r="158" spans="1:5" hidden="1">
      <c r="A158" s="287"/>
      <c r="B158" s="287"/>
      <c r="C158" s="254"/>
      <c r="D158" s="254"/>
      <c r="E158" s="254"/>
    </row>
    <row r="159" spans="1:5" hidden="1">
      <c r="A159" s="287"/>
      <c r="B159" s="287"/>
      <c r="C159" s="254"/>
      <c r="D159" s="254"/>
      <c r="E159" s="254"/>
    </row>
    <row r="160" spans="1:5" hidden="1">
      <c r="A160" s="287"/>
      <c r="B160" s="287"/>
      <c r="C160" s="254"/>
      <c r="D160" s="254"/>
      <c r="E160" s="254"/>
    </row>
    <row r="161" spans="1:5">
      <c r="A161" s="365"/>
      <c r="B161" s="365"/>
      <c r="C161" s="364"/>
      <c r="D161" s="364"/>
      <c r="E161" s="364"/>
    </row>
    <row r="162" spans="1:5" s="8" customFormat="1">
      <c r="A162" s="253"/>
      <c r="B162" s="253" t="s">
        <v>374</v>
      </c>
      <c r="C162" s="252">
        <f>SUM(C8:C161)</f>
        <v>13008503.51</v>
      </c>
      <c r="D162" s="252">
        <f>SUM(D8:D161)</f>
        <v>18521645.629999999</v>
      </c>
      <c r="E162" s="252">
        <f>SUM(E8:E161)</f>
        <v>5513142.1199999992</v>
      </c>
    </row>
    <row r="163" spans="1:5" s="8" customFormat="1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465" t="s">
        <v>143</v>
      </c>
      <c r="B2" s="466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topLeftCell="A13" zoomScaleNormal="100" zoomScaleSheetLayoutView="100" workbookViewId="0">
      <selection activeCell="D64" sqref="A1:D6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80"/>
      <c r="D1" s="382"/>
    </row>
    <row r="2" spans="1:4" s="12" customFormat="1">
      <c r="A2" s="21" t="s">
        <v>0</v>
      </c>
      <c r="B2" s="21"/>
      <c r="C2" s="380"/>
      <c r="D2" s="381"/>
    </row>
    <row r="3" spans="1:4" s="12" customFormat="1">
      <c r="A3" s="21"/>
      <c r="B3" s="21"/>
      <c r="C3" s="380"/>
      <c r="D3" s="381"/>
    </row>
    <row r="4" spans="1:4" s="12" customFormat="1">
      <c r="C4" s="380"/>
      <c r="D4" s="381"/>
    </row>
    <row r="5" spans="1:4" s="12" customFormat="1" ht="11.25" customHeight="1">
      <c r="A5" s="485" t="s">
        <v>381</v>
      </c>
      <c r="B5" s="486"/>
      <c r="C5" s="380"/>
      <c r="D5" s="379" t="s">
        <v>379</v>
      </c>
    </row>
    <row r="6" spans="1:4">
      <c r="A6" s="378"/>
      <c r="B6" s="378"/>
      <c r="C6" s="377"/>
      <c r="D6" s="376"/>
    </row>
    <row r="7" spans="1:4" ht="15" customHeight="1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>
      <c r="A8" s="374"/>
      <c r="B8" s="375"/>
      <c r="C8" s="373"/>
      <c r="D8" s="372"/>
    </row>
    <row r="9" spans="1:4">
      <c r="A9" s="374"/>
      <c r="B9" s="375"/>
      <c r="C9" s="373"/>
      <c r="D9" s="372"/>
    </row>
    <row r="10" spans="1:4">
      <c r="A10" s="374"/>
      <c r="B10" s="375"/>
      <c r="C10" s="373"/>
      <c r="D10" s="372"/>
    </row>
    <row r="11" spans="1:4">
      <c r="A11" s="374"/>
      <c r="B11" s="375"/>
      <c r="C11" s="373"/>
      <c r="D11" s="372"/>
    </row>
    <row r="12" spans="1:4">
      <c r="A12" s="374"/>
      <c r="B12" s="375"/>
      <c r="C12" s="373"/>
      <c r="D12" s="372"/>
    </row>
    <row r="13" spans="1:4">
      <c r="A13" s="374"/>
      <c r="B13" s="375"/>
      <c r="C13" s="373"/>
      <c r="D13" s="372"/>
    </row>
    <row r="14" spans="1:4">
      <c r="A14" s="374"/>
      <c r="B14" s="375"/>
      <c r="C14" s="373"/>
      <c r="D14" s="372"/>
    </row>
    <row r="15" spans="1:4">
      <c r="A15" s="374"/>
      <c r="B15" s="375"/>
      <c r="C15" s="373"/>
      <c r="D15" s="372"/>
    </row>
    <row r="16" spans="1:4">
      <c r="A16" s="374"/>
      <c r="B16" s="374"/>
      <c r="C16" s="373"/>
      <c r="D16" s="372"/>
    </row>
    <row r="17" spans="1:4">
      <c r="A17" s="374"/>
      <c r="B17" s="375"/>
      <c r="C17" s="373"/>
      <c r="D17" s="372"/>
    </row>
    <row r="18" spans="1:4">
      <c r="A18" s="374"/>
      <c r="B18" s="375"/>
      <c r="C18" s="373"/>
      <c r="D18" s="372"/>
    </row>
    <row r="19" spans="1:4">
      <c r="A19" s="374"/>
      <c r="B19" s="375"/>
      <c r="C19" s="373"/>
      <c r="D19" s="372"/>
    </row>
    <row r="20" spans="1:4">
      <c r="A20" s="374"/>
      <c r="B20" s="375"/>
      <c r="C20" s="373"/>
      <c r="D20" s="372"/>
    </row>
    <row r="21" spans="1:4">
      <c r="A21" s="374"/>
      <c r="B21" s="375"/>
      <c r="C21" s="373"/>
      <c r="D21" s="372"/>
    </row>
    <row r="22" spans="1:4">
      <c r="A22" s="374"/>
      <c r="B22" s="375"/>
      <c r="C22" s="373"/>
      <c r="D22" s="372"/>
    </row>
    <row r="23" spans="1:4">
      <c r="A23" s="374"/>
      <c r="B23" s="375"/>
      <c r="C23" s="373"/>
      <c r="D23" s="372"/>
    </row>
    <row r="24" spans="1:4">
      <c r="A24" s="374"/>
      <c r="B24" s="375"/>
      <c r="C24" s="373"/>
      <c r="D24" s="372"/>
    </row>
    <row r="25" spans="1:4">
      <c r="A25" s="374"/>
      <c r="B25" s="375"/>
      <c r="C25" s="373"/>
      <c r="D25" s="372"/>
    </row>
    <row r="26" spans="1:4">
      <c r="A26" s="374"/>
      <c r="B26" s="375"/>
      <c r="C26" s="373"/>
      <c r="D26" s="372"/>
    </row>
    <row r="27" spans="1:4">
      <c r="A27" s="374"/>
      <c r="B27" s="375"/>
      <c r="C27" s="373"/>
      <c r="D27" s="372"/>
    </row>
    <row r="28" spans="1:4">
      <c r="A28" s="374"/>
      <c r="B28" s="375"/>
      <c r="C28" s="373"/>
      <c r="D28" s="372"/>
    </row>
    <row r="29" spans="1:4">
      <c r="A29" s="374"/>
      <c r="B29" s="375"/>
      <c r="C29" s="373"/>
      <c r="D29" s="372"/>
    </row>
    <row r="30" spans="1:4">
      <c r="A30" s="374"/>
      <c r="B30" s="375"/>
      <c r="C30" s="373"/>
      <c r="D30" s="372"/>
    </row>
    <row r="31" spans="1:4">
      <c r="A31" s="374"/>
      <c r="B31" s="374"/>
      <c r="C31" s="373"/>
      <c r="D31" s="372"/>
    </row>
    <row r="32" spans="1:4">
      <c r="A32" s="371"/>
      <c r="B32" s="371" t="s">
        <v>319</v>
      </c>
      <c r="C32" s="370">
        <f>SUM(C8:C31)</f>
        <v>0</v>
      </c>
      <c r="D32" s="369">
        <v>0</v>
      </c>
    </row>
    <row r="35" spans="1:4">
      <c r="A35" s="485" t="s">
        <v>380</v>
      </c>
      <c r="B35" s="486"/>
      <c r="C35" s="380"/>
      <c r="D35" s="379" t="s">
        <v>379</v>
      </c>
    </row>
    <row r="36" spans="1:4">
      <c r="A36" s="378"/>
      <c r="B36" s="378"/>
      <c r="C36" s="377"/>
      <c r="D36" s="376"/>
    </row>
    <row r="37" spans="1:4">
      <c r="A37" s="228" t="s">
        <v>45</v>
      </c>
      <c r="B37" s="227" t="s">
        <v>46</v>
      </c>
      <c r="C37" s="293" t="s">
        <v>49</v>
      </c>
      <c r="D37" s="316" t="s">
        <v>378</v>
      </c>
    </row>
    <row r="38" spans="1:4">
      <c r="A38" s="461">
        <v>124135151</v>
      </c>
      <c r="B38" s="462" t="s">
        <v>658</v>
      </c>
      <c r="C38" s="460">
        <v>23640</v>
      </c>
      <c r="D38" s="372"/>
    </row>
    <row r="39" spans="1:4">
      <c r="A39" s="461">
        <v>124495491</v>
      </c>
      <c r="B39" s="462" t="s">
        <v>666</v>
      </c>
      <c r="C39" s="460">
        <v>22690</v>
      </c>
      <c r="D39" s="372"/>
    </row>
    <row r="40" spans="1:4">
      <c r="A40" s="374"/>
      <c r="B40" s="375"/>
      <c r="C40" s="373"/>
      <c r="D40" s="372"/>
    </row>
    <row r="41" spans="1:4">
      <c r="A41" s="374"/>
      <c r="B41" s="375"/>
      <c r="C41" s="373"/>
      <c r="D41" s="372"/>
    </row>
    <row r="42" spans="1:4">
      <c r="A42" s="374"/>
      <c r="B42" s="375"/>
      <c r="C42" s="373"/>
      <c r="D42" s="372"/>
    </row>
    <row r="43" spans="1:4">
      <c r="A43" s="374"/>
      <c r="B43" s="375"/>
      <c r="C43" s="373"/>
      <c r="D43" s="372"/>
    </row>
    <row r="44" spans="1:4">
      <c r="A44" s="374"/>
      <c r="B44" s="375"/>
      <c r="C44" s="373"/>
      <c r="D44" s="372"/>
    </row>
    <row r="45" spans="1:4">
      <c r="A45" s="374"/>
      <c r="B45" s="375"/>
      <c r="C45" s="373"/>
      <c r="D45" s="372"/>
    </row>
    <row r="46" spans="1:4">
      <c r="A46" s="374"/>
      <c r="B46" s="374"/>
      <c r="C46" s="373"/>
      <c r="D46" s="372"/>
    </row>
    <row r="47" spans="1:4">
      <c r="A47" s="374"/>
      <c r="B47" s="375"/>
      <c r="C47" s="373"/>
      <c r="D47" s="372"/>
    </row>
    <row r="48" spans="1:4">
      <c r="A48" s="374"/>
      <c r="B48" s="375"/>
      <c r="C48" s="373"/>
      <c r="D48" s="372"/>
    </row>
    <row r="49" spans="1:4">
      <c r="A49" s="374"/>
      <c r="B49" s="375"/>
      <c r="C49" s="373"/>
      <c r="D49" s="372"/>
    </row>
    <row r="50" spans="1:4">
      <c r="A50" s="374"/>
      <c r="B50" s="375"/>
      <c r="C50" s="373"/>
      <c r="D50" s="372"/>
    </row>
    <row r="51" spans="1:4">
      <c r="A51" s="374"/>
      <c r="B51" s="375"/>
      <c r="C51" s="373"/>
      <c r="D51" s="372"/>
    </row>
    <row r="52" spans="1:4">
      <c r="A52" s="374"/>
      <c r="B52" s="375"/>
      <c r="C52" s="373"/>
      <c r="D52" s="372"/>
    </row>
    <row r="53" spans="1:4">
      <c r="A53" s="374"/>
      <c r="B53" s="375"/>
      <c r="C53" s="373"/>
      <c r="D53" s="372"/>
    </row>
    <row r="54" spans="1:4">
      <c r="A54" s="374"/>
      <c r="B54" s="375"/>
      <c r="C54" s="373"/>
      <c r="D54" s="372"/>
    </row>
    <row r="55" spans="1:4">
      <c r="A55" s="374"/>
      <c r="B55" s="375"/>
      <c r="C55" s="373"/>
      <c r="D55" s="372"/>
    </row>
    <row r="56" spans="1:4">
      <c r="A56" s="374"/>
      <c r="B56" s="375"/>
      <c r="C56" s="373"/>
      <c r="D56" s="372"/>
    </row>
    <row r="57" spans="1:4">
      <c r="A57" s="374"/>
      <c r="B57" s="375"/>
      <c r="C57" s="373"/>
      <c r="D57" s="372"/>
    </row>
    <row r="58" spans="1:4">
      <c r="A58" s="374"/>
      <c r="B58" s="375"/>
      <c r="C58" s="373"/>
      <c r="D58" s="372"/>
    </row>
    <row r="59" spans="1:4">
      <c r="A59" s="374"/>
      <c r="B59" s="375"/>
      <c r="C59" s="373"/>
      <c r="D59" s="372"/>
    </row>
    <row r="60" spans="1:4">
      <c r="A60" s="374"/>
      <c r="B60" s="375"/>
      <c r="C60" s="373"/>
      <c r="D60" s="372"/>
    </row>
    <row r="61" spans="1:4">
      <c r="A61" s="374"/>
      <c r="B61" s="374"/>
      <c r="C61" s="373"/>
      <c r="D61" s="372"/>
    </row>
    <row r="62" spans="1:4">
      <c r="A62" s="371"/>
      <c r="B62" s="371" t="s">
        <v>377</v>
      </c>
      <c r="C62" s="370">
        <f>SUM(C38:C61)</f>
        <v>46330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465" t="s">
        <v>143</v>
      </c>
      <c r="B2" s="466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5" customHeight="1">
      <c r="A6" s="467" t="s">
        <v>213</v>
      </c>
      <c r="B6" s="477"/>
      <c r="C6" s="477"/>
      <c r="D6" s="478"/>
    </row>
    <row r="7" spans="1:4" ht="27.95" customHeight="1" thickBot="1">
      <c r="A7" s="487" t="s">
        <v>214</v>
      </c>
      <c r="B7" s="488"/>
      <c r="C7" s="488"/>
      <c r="D7" s="489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zoomScaleNormal="100" zoomScaleSheetLayoutView="100" workbookViewId="0">
      <pane ySplit="8" topLeftCell="A9" activePane="bottomLeft" state="frozen"/>
      <selection pane="bottomLeft" activeCell="D47" sqref="A1:D47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80"/>
    </row>
    <row r="2" spans="1:4" s="12" customFormat="1">
      <c r="A2" s="21" t="s">
        <v>0</v>
      </c>
      <c r="B2" s="21"/>
      <c r="C2" s="380"/>
    </row>
    <row r="3" spans="1:4" s="12" customFormat="1">
      <c r="A3" s="21"/>
      <c r="B3" s="21"/>
      <c r="C3" s="380"/>
    </row>
    <row r="4" spans="1:4" s="12" customFormat="1">
      <c r="A4" s="21"/>
      <c r="B4" s="21"/>
      <c r="C4" s="380"/>
    </row>
    <row r="5" spans="1:4" s="12" customFormat="1">
      <c r="C5" s="380"/>
    </row>
    <row r="6" spans="1:4" s="12" customFormat="1" ht="11.25" customHeight="1">
      <c r="A6" s="485" t="s">
        <v>227</v>
      </c>
      <c r="B6" s="486"/>
      <c r="C6" s="380"/>
      <c r="D6" s="396" t="s">
        <v>415</v>
      </c>
    </row>
    <row r="7" spans="1:4">
      <c r="A7" s="378"/>
      <c r="B7" s="378"/>
      <c r="C7" s="377"/>
    </row>
    <row r="8" spans="1:4" ht="15" customHeight="1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>
      <c r="A9" s="392">
        <v>5500</v>
      </c>
      <c r="B9" s="394" t="s">
        <v>414</v>
      </c>
      <c r="C9" s="388">
        <f>SUM(C10+C19+C22+C28+C30+C32)</f>
        <v>0</v>
      </c>
      <c r="D9" s="388">
        <f>SUM(D10+D19+D22+D28+D30+D32)</f>
        <v>119077.83</v>
      </c>
    </row>
    <row r="10" spans="1:4">
      <c r="A10" s="390">
        <v>5510</v>
      </c>
      <c r="B10" s="393" t="s">
        <v>413</v>
      </c>
      <c r="C10" s="388">
        <f>SUM(C11:C18)</f>
        <v>0</v>
      </c>
      <c r="D10" s="388">
        <f>SUM(D11:D18)</f>
        <v>119077.83</v>
      </c>
    </row>
    <row r="11" spans="1:4">
      <c r="A11" s="390">
        <v>5511</v>
      </c>
      <c r="B11" s="393" t="s">
        <v>412</v>
      </c>
      <c r="C11" s="388">
        <v>0</v>
      </c>
      <c r="D11" s="387">
        <v>0</v>
      </c>
    </row>
    <row r="12" spans="1:4">
      <c r="A12" s="390">
        <v>5512</v>
      </c>
      <c r="B12" s="393" t="s">
        <v>411</v>
      </c>
      <c r="C12" s="388">
        <v>0</v>
      </c>
      <c r="D12" s="387">
        <v>0</v>
      </c>
    </row>
    <row r="13" spans="1:4">
      <c r="A13" s="390">
        <v>5513</v>
      </c>
      <c r="B13" s="393" t="s">
        <v>410</v>
      </c>
      <c r="C13" s="388">
        <v>0</v>
      </c>
      <c r="D13" s="387">
        <v>0</v>
      </c>
    </row>
    <row r="14" spans="1:4">
      <c r="A14" s="390">
        <v>5514</v>
      </c>
      <c r="B14" s="393" t="s">
        <v>409</v>
      </c>
      <c r="C14" s="388">
        <v>0</v>
      </c>
      <c r="D14" s="387">
        <v>0</v>
      </c>
    </row>
    <row r="15" spans="1:4">
      <c r="A15" s="390">
        <v>5515</v>
      </c>
      <c r="B15" s="393" t="s">
        <v>408</v>
      </c>
      <c r="C15" s="388">
        <v>0</v>
      </c>
      <c r="D15" s="387">
        <v>114532.89</v>
      </c>
    </row>
    <row r="16" spans="1:4">
      <c r="A16" s="390">
        <v>5516</v>
      </c>
      <c r="B16" s="393" t="s">
        <v>407</v>
      </c>
      <c r="C16" s="388">
        <v>0</v>
      </c>
      <c r="D16" s="387">
        <v>0</v>
      </c>
    </row>
    <row r="17" spans="1:4">
      <c r="A17" s="390">
        <v>5517</v>
      </c>
      <c r="B17" s="393" t="s">
        <v>406</v>
      </c>
      <c r="C17" s="388">
        <v>0</v>
      </c>
      <c r="D17" s="387">
        <v>4544.9399999999996</v>
      </c>
    </row>
    <row r="18" spans="1:4">
      <c r="A18" s="390">
        <v>5518</v>
      </c>
      <c r="B18" s="393" t="s">
        <v>405</v>
      </c>
      <c r="C18" s="388">
        <v>0</v>
      </c>
      <c r="D18" s="387">
        <v>0</v>
      </c>
    </row>
    <row r="19" spans="1:4">
      <c r="A19" s="390">
        <v>5520</v>
      </c>
      <c r="B19" s="393" t="s">
        <v>404</v>
      </c>
      <c r="C19" s="388">
        <f>SUM(C20:C21)</f>
        <v>0</v>
      </c>
      <c r="D19" s="388">
        <f>SUM(D20:D21)</f>
        <v>0</v>
      </c>
    </row>
    <row r="20" spans="1:4">
      <c r="A20" s="390">
        <v>5521</v>
      </c>
      <c r="B20" s="393" t="s">
        <v>403</v>
      </c>
      <c r="C20" s="388">
        <v>0</v>
      </c>
      <c r="D20" s="387">
        <v>0</v>
      </c>
    </row>
    <row r="21" spans="1:4">
      <c r="A21" s="390">
        <v>5522</v>
      </c>
      <c r="B21" s="393" t="s">
        <v>402</v>
      </c>
      <c r="C21" s="388">
        <v>0</v>
      </c>
      <c r="D21" s="387">
        <v>0</v>
      </c>
    </row>
    <row r="22" spans="1:4">
      <c r="A22" s="390">
        <v>5530</v>
      </c>
      <c r="B22" s="393" t="s">
        <v>401</v>
      </c>
      <c r="C22" s="388">
        <f>SUM(C23:C27)</f>
        <v>0</v>
      </c>
      <c r="D22" s="388">
        <f>SUM(D23:D27)</f>
        <v>0</v>
      </c>
    </row>
    <row r="23" spans="1:4">
      <c r="A23" s="390">
        <v>5531</v>
      </c>
      <c r="B23" s="393" t="s">
        <v>400</v>
      </c>
      <c r="C23" s="388">
        <v>0</v>
      </c>
      <c r="D23" s="387">
        <v>0</v>
      </c>
    </row>
    <row r="24" spans="1:4">
      <c r="A24" s="390">
        <v>5532</v>
      </c>
      <c r="B24" s="393" t="s">
        <v>399</v>
      </c>
      <c r="C24" s="388">
        <v>0</v>
      </c>
      <c r="D24" s="387">
        <v>0</v>
      </c>
    </row>
    <row r="25" spans="1:4">
      <c r="A25" s="390">
        <v>5533</v>
      </c>
      <c r="B25" s="393" t="s">
        <v>398</v>
      </c>
      <c r="C25" s="388">
        <v>0</v>
      </c>
      <c r="D25" s="387">
        <v>0</v>
      </c>
    </row>
    <row r="26" spans="1:4">
      <c r="A26" s="390">
        <v>5534</v>
      </c>
      <c r="B26" s="393" t="s">
        <v>397</v>
      </c>
      <c r="C26" s="388">
        <v>0</v>
      </c>
      <c r="D26" s="387">
        <v>0</v>
      </c>
    </row>
    <row r="27" spans="1:4">
      <c r="A27" s="390">
        <v>5535</v>
      </c>
      <c r="B27" s="393" t="s">
        <v>396</v>
      </c>
      <c r="C27" s="388">
        <v>0</v>
      </c>
      <c r="D27" s="387">
        <v>0</v>
      </c>
    </row>
    <row r="28" spans="1:4">
      <c r="A28" s="390">
        <v>5540</v>
      </c>
      <c r="B28" s="393" t="s">
        <v>395</v>
      </c>
      <c r="C28" s="388">
        <f>C29</f>
        <v>0</v>
      </c>
      <c r="D28" s="387">
        <f>D29</f>
        <v>0</v>
      </c>
    </row>
    <row r="29" spans="1:4">
      <c r="A29" s="390">
        <v>5541</v>
      </c>
      <c r="B29" s="393" t="s">
        <v>395</v>
      </c>
      <c r="C29" s="388">
        <v>0</v>
      </c>
      <c r="D29" s="387">
        <v>0</v>
      </c>
    </row>
    <row r="30" spans="1:4">
      <c r="A30" s="390">
        <v>5550</v>
      </c>
      <c r="B30" s="389" t="s">
        <v>394</v>
      </c>
      <c r="C30" s="388">
        <f>SUM(C31)</f>
        <v>0</v>
      </c>
      <c r="D30" s="388">
        <f>SUM(D31)</f>
        <v>0</v>
      </c>
    </row>
    <row r="31" spans="1:4">
      <c r="A31" s="390">
        <v>5551</v>
      </c>
      <c r="B31" s="389" t="s">
        <v>394</v>
      </c>
      <c r="C31" s="388">
        <v>0</v>
      </c>
      <c r="D31" s="387">
        <v>0</v>
      </c>
    </row>
    <row r="32" spans="1:4">
      <c r="A32" s="390">
        <v>5590</v>
      </c>
      <c r="B32" s="389" t="s">
        <v>393</v>
      </c>
      <c r="C32" s="388">
        <f>SUM(C33:C40)</f>
        <v>0</v>
      </c>
      <c r="D32" s="388">
        <f>SUM(D33:D40)</f>
        <v>0</v>
      </c>
    </row>
    <row r="33" spans="1:4">
      <c r="A33" s="390">
        <v>5591</v>
      </c>
      <c r="B33" s="389" t="s">
        <v>392</v>
      </c>
      <c r="C33" s="388">
        <v>0</v>
      </c>
      <c r="D33" s="387">
        <v>0</v>
      </c>
    </row>
    <row r="34" spans="1:4">
      <c r="A34" s="390">
        <v>5592</v>
      </c>
      <c r="B34" s="389" t="s">
        <v>391</v>
      </c>
      <c r="C34" s="388">
        <v>0</v>
      </c>
      <c r="D34" s="387">
        <v>0</v>
      </c>
    </row>
    <row r="35" spans="1:4">
      <c r="A35" s="390">
        <v>5593</v>
      </c>
      <c r="B35" s="389" t="s">
        <v>390</v>
      </c>
      <c r="C35" s="388">
        <v>0</v>
      </c>
      <c r="D35" s="387">
        <v>0</v>
      </c>
    </row>
    <row r="36" spans="1:4">
      <c r="A36" s="390">
        <v>5594</v>
      </c>
      <c r="B36" s="389" t="s">
        <v>389</v>
      </c>
      <c r="C36" s="388">
        <v>0</v>
      </c>
      <c r="D36" s="387">
        <v>0</v>
      </c>
    </row>
    <row r="37" spans="1:4">
      <c r="A37" s="390">
        <v>5595</v>
      </c>
      <c r="B37" s="389" t="s">
        <v>388</v>
      </c>
      <c r="C37" s="388">
        <v>0</v>
      </c>
      <c r="D37" s="387">
        <v>0</v>
      </c>
    </row>
    <row r="38" spans="1:4">
      <c r="A38" s="390">
        <v>5596</v>
      </c>
      <c r="B38" s="389" t="s">
        <v>387</v>
      </c>
      <c r="C38" s="388">
        <v>0</v>
      </c>
      <c r="D38" s="387">
        <v>0</v>
      </c>
    </row>
    <row r="39" spans="1:4">
      <c r="A39" s="390">
        <v>5597</v>
      </c>
      <c r="B39" s="389" t="s">
        <v>386</v>
      </c>
      <c r="C39" s="388">
        <v>0</v>
      </c>
      <c r="D39" s="387">
        <v>0</v>
      </c>
    </row>
    <row r="40" spans="1:4">
      <c r="A40" s="390">
        <v>5599</v>
      </c>
      <c r="B40" s="389" t="s">
        <v>385</v>
      </c>
      <c r="C40" s="388">
        <v>0</v>
      </c>
      <c r="D40" s="387">
        <v>0</v>
      </c>
    </row>
    <row r="41" spans="1:4">
      <c r="A41" s="392">
        <v>5600</v>
      </c>
      <c r="B41" s="391" t="s">
        <v>384</v>
      </c>
      <c r="C41" s="388">
        <f>SUM(C42)</f>
        <v>0</v>
      </c>
      <c r="D41" s="388">
        <f>SUM(D42)</f>
        <v>0</v>
      </c>
    </row>
    <row r="42" spans="1:4">
      <c r="A42" s="390">
        <v>5610</v>
      </c>
      <c r="B42" s="389" t="s">
        <v>383</v>
      </c>
      <c r="C42" s="388">
        <f>SUM(C43)</f>
        <v>0</v>
      </c>
      <c r="D42" s="388">
        <f>SUM(D43)</f>
        <v>0</v>
      </c>
    </row>
    <row r="43" spans="1:4">
      <c r="A43" s="386">
        <v>5611</v>
      </c>
      <c r="B43" s="385" t="s">
        <v>382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C14" sqref="C14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135</v>
      </c>
      <c r="B5" s="415"/>
      <c r="C5" s="414" t="s">
        <v>141</v>
      </c>
    </row>
    <row r="6" spans="1:3">
      <c r="A6" s="413"/>
      <c r="B6" s="413"/>
      <c r="C6" s="412"/>
    </row>
    <row r="7" spans="1:3" ht="15" customHeight="1">
      <c r="A7" s="228" t="s">
        <v>45</v>
      </c>
      <c r="B7" s="411" t="s">
        <v>46</v>
      </c>
      <c r="C7" s="395" t="s">
        <v>267</v>
      </c>
    </row>
    <row r="8" spans="1:3">
      <c r="A8" s="408">
        <v>900001</v>
      </c>
      <c r="B8" s="410" t="s">
        <v>429</v>
      </c>
      <c r="C8" s="406">
        <v>16105427.15</v>
      </c>
    </row>
    <row r="9" spans="1:3">
      <c r="A9" s="408">
        <v>900002</v>
      </c>
      <c r="B9" s="407" t="s">
        <v>428</v>
      </c>
      <c r="C9" s="406">
        <f>SUM(C10:C14)</f>
        <v>0</v>
      </c>
    </row>
    <row r="10" spans="1:3">
      <c r="A10" s="409">
        <v>4320</v>
      </c>
      <c r="B10" s="403" t="s">
        <v>427</v>
      </c>
      <c r="C10" s="400"/>
    </row>
    <row r="11" spans="1:3" ht="22.5">
      <c r="A11" s="409">
        <v>4330</v>
      </c>
      <c r="B11" s="403" t="s">
        <v>426</v>
      </c>
      <c r="C11" s="400"/>
    </row>
    <row r="12" spans="1:3">
      <c r="A12" s="409">
        <v>4340</v>
      </c>
      <c r="B12" s="403" t="s">
        <v>425</v>
      </c>
      <c r="C12" s="400"/>
    </row>
    <row r="13" spans="1:3">
      <c r="A13" s="409">
        <v>4399</v>
      </c>
      <c r="B13" s="403" t="s">
        <v>424</v>
      </c>
      <c r="C13" s="400"/>
    </row>
    <row r="14" spans="1:3">
      <c r="A14" s="402">
        <v>4400</v>
      </c>
      <c r="B14" s="403" t="s">
        <v>423</v>
      </c>
      <c r="C14" s="400"/>
    </row>
    <row r="15" spans="1:3">
      <c r="A15" s="408">
        <v>900003</v>
      </c>
      <c r="B15" s="407" t="s">
        <v>422</v>
      </c>
      <c r="C15" s="406">
        <f>SUM(C16:C19)</f>
        <v>1780540.15</v>
      </c>
    </row>
    <row r="16" spans="1:3">
      <c r="A16" s="405">
        <v>52</v>
      </c>
      <c r="B16" s="403" t="s">
        <v>421</v>
      </c>
      <c r="C16" s="400"/>
    </row>
    <row r="17" spans="1:3">
      <c r="A17" s="405">
        <v>62</v>
      </c>
      <c r="B17" s="403" t="s">
        <v>420</v>
      </c>
      <c r="C17" s="400"/>
    </row>
    <row r="18" spans="1:3">
      <c r="A18" s="404" t="s">
        <v>419</v>
      </c>
      <c r="B18" s="403" t="s">
        <v>418</v>
      </c>
      <c r="C18" s="400"/>
    </row>
    <row r="19" spans="1:3">
      <c r="A19" s="402">
        <v>4500</v>
      </c>
      <c r="B19" s="401" t="s">
        <v>417</v>
      </c>
      <c r="C19" s="400">
        <v>1780540.15</v>
      </c>
    </row>
    <row r="20" spans="1:3">
      <c r="A20" s="399">
        <v>900004</v>
      </c>
      <c r="B20" s="398" t="s">
        <v>416</v>
      </c>
      <c r="C20" s="397">
        <f>+C8+C9-C15</f>
        <v>14324887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465" t="s">
        <v>143</v>
      </c>
      <c r="B2" s="466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490" t="s">
        <v>216</v>
      </c>
      <c r="B7" s="491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E30" sqref="E30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136</v>
      </c>
      <c r="B5" s="415"/>
      <c r="C5" s="427" t="s">
        <v>142</v>
      </c>
    </row>
    <row r="6" spans="1:3" ht="11.25" customHeight="1">
      <c r="A6" s="413"/>
      <c r="B6" s="412"/>
      <c r="C6" s="426"/>
    </row>
    <row r="7" spans="1:3" ht="15" customHeight="1">
      <c r="A7" s="228" t="s">
        <v>45</v>
      </c>
      <c r="B7" s="411" t="s">
        <v>46</v>
      </c>
      <c r="C7" s="395" t="s">
        <v>267</v>
      </c>
    </row>
    <row r="8" spans="1:3">
      <c r="A8" s="425">
        <v>900001</v>
      </c>
      <c r="B8" s="424" t="s">
        <v>452</v>
      </c>
      <c r="C8" s="423">
        <v>8675858.7699999996</v>
      </c>
    </row>
    <row r="9" spans="1:3">
      <c r="A9" s="425">
        <v>900002</v>
      </c>
      <c r="B9" s="424" t="s">
        <v>451</v>
      </c>
      <c r="C9" s="423">
        <f>SUM(C10:C26)</f>
        <v>1415715.55</v>
      </c>
    </row>
    <row r="10" spans="1:3">
      <c r="A10" s="409">
        <v>5100</v>
      </c>
      <c r="B10" s="422" t="s">
        <v>450</v>
      </c>
      <c r="C10" s="420">
        <v>23640</v>
      </c>
    </row>
    <row r="11" spans="1:3">
      <c r="A11" s="409">
        <v>5200</v>
      </c>
      <c r="B11" s="422" t="s">
        <v>449</v>
      </c>
      <c r="C11" s="420"/>
    </row>
    <row r="12" spans="1:3">
      <c r="A12" s="409">
        <v>5300</v>
      </c>
      <c r="B12" s="422" t="s">
        <v>448</v>
      </c>
      <c r="C12" s="420"/>
    </row>
    <row r="13" spans="1:3">
      <c r="A13" s="409">
        <v>5400</v>
      </c>
      <c r="B13" s="422" t="s">
        <v>447</v>
      </c>
      <c r="C13" s="420">
        <v>22690</v>
      </c>
    </row>
    <row r="14" spans="1:3">
      <c r="A14" s="409">
        <v>5500</v>
      </c>
      <c r="B14" s="422" t="s">
        <v>446</v>
      </c>
      <c r="C14" s="420"/>
    </row>
    <row r="15" spans="1:3">
      <c r="A15" s="409">
        <v>5600</v>
      </c>
      <c r="B15" s="422" t="s">
        <v>445</v>
      </c>
      <c r="C15" s="420"/>
    </row>
    <row r="16" spans="1:3">
      <c r="A16" s="409">
        <v>5700</v>
      </c>
      <c r="B16" s="422" t="s">
        <v>444</v>
      </c>
      <c r="C16" s="420"/>
    </row>
    <row r="17" spans="1:3">
      <c r="A17" s="409" t="s">
        <v>443</v>
      </c>
      <c r="B17" s="422" t="s">
        <v>442</v>
      </c>
      <c r="C17" s="420"/>
    </row>
    <row r="18" spans="1:3">
      <c r="A18" s="409">
        <v>5900</v>
      </c>
      <c r="B18" s="422" t="s">
        <v>441</v>
      </c>
      <c r="C18" s="420"/>
    </row>
    <row r="19" spans="1:3">
      <c r="A19" s="405">
        <v>6200</v>
      </c>
      <c r="B19" s="422" t="s">
        <v>440</v>
      </c>
      <c r="C19" s="420">
        <v>1369385.55</v>
      </c>
    </row>
    <row r="20" spans="1:3">
      <c r="A20" s="405">
        <v>7200</v>
      </c>
      <c r="B20" s="422" t="s">
        <v>439</v>
      </c>
      <c r="C20" s="420"/>
    </row>
    <row r="21" spans="1:3">
      <c r="A21" s="405">
        <v>7300</v>
      </c>
      <c r="B21" s="422" t="s">
        <v>438</v>
      </c>
      <c r="C21" s="420"/>
    </row>
    <row r="22" spans="1:3">
      <c r="A22" s="405">
        <v>7500</v>
      </c>
      <c r="B22" s="422" t="s">
        <v>437</v>
      </c>
      <c r="C22" s="420"/>
    </row>
    <row r="23" spans="1:3">
      <c r="A23" s="405">
        <v>7900</v>
      </c>
      <c r="B23" s="422" t="s">
        <v>436</v>
      </c>
      <c r="C23" s="420"/>
    </row>
    <row r="24" spans="1:3">
      <c r="A24" s="405">
        <v>9100</v>
      </c>
      <c r="B24" s="422" t="s">
        <v>435</v>
      </c>
      <c r="C24" s="420"/>
    </row>
    <row r="25" spans="1:3">
      <c r="A25" s="405">
        <v>9900</v>
      </c>
      <c r="B25" s="422" t="s">
        <v>434</v>
      </c>
      <c r="C25" s="420"/>
    </row>
    <row r="26" spans="1:3">
      <c r="A26" s="405">
        <v>7400</v>
      </c>
      <c r="B26" s="421" t="s">
        <v>433</v>
      </c>
      <c r="C26" s="420"/>
    </row>
    <row r="27" spans="1:3">
      <c r="A27" s="425">
        <v>900003</v>
      </c>
      <c r="B27" s="424" t="s">
        <v>432</v>
      </c>
      <c r="C27" s="423">
        <f>SUM(C28:C34)</f>
        <v>119077.83</v>
      </c>
    </row>
    <row r="28" spans="1:3" ht="22.5">
      <c r="A28" s="409">
        <v>5510</v>
      </c>
      <c r="B28" s="422" t="s">
        <v>413</v>
      </c>
      <c r="C28" s="420">
        <v>119077.83</v>
      </c>
    </row>
    <row r="29" spans="1:3">
      <c r="A29" s="409">
        <v>5520</v>
      </c>
      <c r="B29" s="422" t="s">
        <v>404</v>
      </c>
      <c r="C29" s="420"/>
    </row>
    <row r="30" spans="1:3">
      <c r="A30" s="409">
        <v>5530</v>
      </c>
      <c r="B30" s="422" t="s">
        <v>401</v>
      </c>
      <c r="C30" s="420"/>
    </row>
    <row r="31" spans="1:3" ht="22.5">
      <c r="A31" s="409">
        <v>5540</v>
      </c>
      <c r="B31" s="422" t="s">
        <v>395</v>
      </c>
      <c r="C31" s="420"/>
    </row>
    <row r="32" spans="1:3">
      <c r="A32" s="409">
        <v>5550</v>
      </c>
      <c r="B32" s="422" t="s">
        <v>394</v>
      </c>
      <c r="C32" s="420"/>
    </row>
    <row r="33" spans="1:3">
      <c r="A33" s="409">
        <v>5590</v>
      </c>
      <c r="B33" s="422" t="s">
        <v>393</v>
      </c>
      <c r="C33" s="420"/>
    </row>
    <row r="34" spans="1:3">
      <c r="A34" s="409">
        <v>5600</v>
      </c>
      <c r="B34" s="421" t="s">
        <v>431</v>
      </c>
      <c r="C34" s="420"/>
    </row>
    <row r="35" spans="1:3">
      <c r="A35" s="419">
        <v>900004</v>
      </c>
      <c r="B35" s="418" t="s">
        <v>430</v>
      </c>
      <c r="C35" s="417">
        <f>+C8-C9+C27</f>
        <v>7379221.0499999998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9" sqref="B9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465" t="s">
        <v>143</v>
      </c>
      <c r="B2" s="466"/>
      <c r="C2" s="4"/>
    </row>
    <row r="3" spans="1:4" ht="12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490" t="s">
        <v>221</v>
      </c>
      <c r="B7" s="491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465" t="s">
        <v>143</v>
      </c>
      <c r="B2" s="466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25" zoomScaleNormal="100" zoomScaleSheetLayoutView="100" workbookViewId="0">
      <selection activeCell="D43" sqref="D43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53" t="s">
        <v>40</v>
      </c>
    </row>
    <row r="3" spans="1:8">
      <c r="A3" s="3"/>
    </row>
    <row r="4" spans="1:8" s="39" customFormat="1" ht="12.75">
      <c r="A4" s="452" t="s">
        <v>76</v>
      </c>
    </row>
    <row r="5" spans="1:8" s="39" customFormat="1" ht="35.1" customHeight="1">
      <c r="A5" s="493" t="s">
        <v>77</v>
      </c>
      <c r="B5" s="493"/>
      <c r="C5" s="493"/>
      <c r="D5" s="493"/>
      <c r="E5" s="493"/>
      <c r="F5" s="493"/>
      <c r="H5" s="41"/>
    </row>
    <row r="6" spans="1:8" s="39" customFormat="1">
      <c r="A6" s="191"/>
      <c r="B6" s="191"/>
      <c r="C6" s="191"/>
      <c r="D6" s="191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51" t="s">
        <v>79</v>
      </c>
      <c r="B9" s="41"/>
      <c r="C9" s="41"/>
      <c r="D9" s="41"/>
    </row>
    <row r="10" spans="1:8" s="39" customFormat="1" ht="12.75">
      <c r="A10" s="451"/>
      <c r="B10" s="41"/>
      <c r="C10" s="41"/>
      <c r="D10" s="41"/>
    </row>
    <row r="11" spans="1:8" s="39" customFormat="1" ht="12.75">
      <c r="A11" s="440">
        <v>7000</v>
      </c>
      <c r="B11" s="439" t="s">
        <v>517</v>
      </c>
      <c r="C11" s="41"/>
      <c r="D11" s="41"/>
    </row>
    <row r="12" spans="1:8" s="39" customFormat="1" ht="12.75">
      <c r="A12" s="440"/>
      <c r="B12" s="439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45">
        <v>7100</v>
      </c>
      <c r="B14" s="450" t="s">
        <v>516</v>
      </c>
      <c r="C14" s="447"/>
      <c r="D14" s="447"/>
      <c r="E14" s="442"/>
    </row>
    <row r="15" spans="1:8" s="39" customFormat="1">
      <c r="A15" s="431">
        <v>7110</v>
      </c>
      <c r="B15" s="448" t="s">
        <v>515</v>
      </c>
      <c r="C15" s="447"/>
      <c r="D15" s="447"/>
      <c r="E15" s="442"/>
    </row>
    <row r="16" spans="1:8" s="39" customFormat="1">
      <c r="A16" s="431">
        <v>7120</v>
      </c>
      <c r="B16" s="448" t="s">
        <v>514</v>
      </c>
      <c r="C16" s="447"/>
      <c r="D16" s="447"/>
      <c r="E16" s="442"/>
    </row>
    <row r="17" spans="1:5" s="39" customFormat="1">
      <c r="A17" s="431">
        <v>7130</v>
      </c>
      <c r="B17" s="448" t="s">
        <v>513</v>
      </c>
      <c r="C17" s="447"/>
      <c r="D17" s="447"/>
      <c r="E17" s="442"/>
    </row>
    <row r="18" spans="1:5" s="39" customFormat="1" ht="22.5">
      <c r="A18" s="431">
        <v>7140</v>
      </c>
      <c r="B18" s="448" t="s">
        <v>512</v>
      </c>
      <c r="C18" s="447"/>
      <c r="D18" s="447"/>
      <c r="E18" s="442"/>
    </row>
    <row r="19" spans="1:5" s="39" customFormat="1" ht="22.5">
      <c r="A19" s="431">
        <v>7150</v>
      </c>
      <c r="B19" s="448" t="s">
        <v>511</v>
      </c>
      <c r="C19" s="447"/>
      <c r="D19" s="447"/>
      <c r="E19" s="442"/>
    </row>
    <row r="20" spans="1:5" s="39" customFormat="1">
      <c r="A20" s="431">
        <v>7160</v>
      </c>
      <c r="B20" s="448" t="s">
        <v>510</v>
      </c>
      <c r="C20" s="447"/>
      <c r="D20" s="447"/>
      <c r="E20" s="442"/>
    </row>
    <row r="21" spans="1:5" s="39" customFormat="1">
      <c r="A21" s="445">
        <v>7200</v>
      </c>
      <c r="B21" s="450" t="s">
        <v>509</v>
      </c>
      <c r="C21" s="447"/>
      <c r="D21" s="447"/>
      <c r="E21" s="442"/>
    </row>
    <row r="22" spans="1:5" s="39" customFormat="1" ht="22.5">
      <c r="A22" s="431">
        <v>7210</v>
      </c>
      <c r="B22" s="448" t="s">
        <v>508</v>
      </c>
      <c r="C22" s="447"/>
      <c r="D22" s="447"/>
      <c r="E22" s="442"/>
    </row>
    <row r="23" spans="1:5" s="39" customFormat="1" ht="22.5">
      <c r="A23" s="431">
        <v>7220</v>
      </c>
      <c r="B23" s="448" t="s">
        <v>507</v>
      </c>
      <c r="C23" s="447"/>
      <c r="D23" s="447"/>
      <c r="E23" s="442"/>
    </row>
    <row r="24" spans="1:5" s="39" customFormat="1" ht="12.95" customHeight="1">
      <c r="A24" s="431">
        <v>7230</v>
      </c>
      <c r="B24" s="446" t="s">
        <v>506</v>
      </c>
      <c r="C24" s="442"/>
      <c r="D24" s="442"/>
      <c r="E24" s="442"/>
    </row>
    <row r="25" spans="1:5" s="39" customFormat="1" ht="22.5">
      <c r="A25" s="431">
        <v>7240</v>
      </c>
      <c r="B25" s="446" t="s">
        <v>505</v>
      </c>
      <c r="C25" s="442"/>
      <c r="D25" s="442"/>
      <c r="E25" s="442"/>
    </row>
    <row r="26" spans="1:5" s="39" customFormat="1" ht="22.5">
      <c r="A26" s="431">
        <v>7250</v>
      </c>
      <c r="B26" s="446" t="s">
        <v>504</v>
      </c>
      <c r="C26" s="442"/>
      <c r="D26" s="442"/>
      <c r="E26" s="442"/>
    </row>
    <row r="27" spans="1:5" s="39" customFormat="1" ht="22.5">
      <c r="A27" s="431">
        <v>7260</v>
      </c>
      <c r="B27" s="446" t="s">
        <v>503</v>
      </c>
      <c r="C27" s="442"/>
      <c r="D27" s="442"/>
      <c r="E27" s="442"/>
    </row>
    <row r="28" spans="1:5" s="39" customFormat="1">
      <c r="A28" s="445">
        <v>7300</v>
      </c>
      <c r="B28" s="449" t="s">
        <v>502</v>
      </c>
      <c r="C28" s="442"/>
      <c r="D28" s="442"/>
      <c r="E28" s="442"/>
    </row>
    <row r="29" spans="1:5" s="39" customFormat="1">
      <c r="A29" s="431">
        <v>7310</v>
      </c>
      <c r="B29" s="446" t="s">
        <v>501</v>
      </c>
      <c r="C29" s="442"/>
      <c r="D29" s="442"/>
      <c r="E29" s="442"/>
    </row>
    <row r="30" spans="1:5" s="39" customFormat="1">
      <c r="A30" s="431">
        <v>7320</v>
      </c>
      <c r="B30" s="446" t="s">
        <v>500</v>
      </c>
      <c r="C30" s="442"/>
      <c r="D30" s="442"/>
      <c r="E30" s="442"/>
    </row>
    <row r="31" spans="1:5" s="39" customFormat="1">
      <c r="A31" s="431">
        <v>7330</v>
      </c>
      <c r="B31" s="446" t="s">
        <v>499</v>
      </c>
      <c r="C31" s="442"/>
      <c r="D31" s="442"/>
      <c r="E31" s="442"/>
    </row>
    <row r="32" spans="1:5" s="39" customFormat="1">
      <c r="A32" s="431">
        <v>7340</v>
      </c>
      <c r="B32" s="446" t="s">
        <v>498</v>
      </c>
      <c r="C32" s="442"/>
      <c r="D32" s="442"/>
      <c r="E32" s="442"/>
    </row>
    <row r="33" spans="1:5" s="39" customFormat="1">
      <c r="A33" s="431">
        <v>7350</v>
      </c>
      <c r="B33" s="446" t="s">
        <v>497</v>
      </c>
      <c r="C33" s="442"/>
      <c r="D33" s="442"/>
      <c r="E33" s="442"/>
    </row>
    <row r="34" spans="1:5" s="39" customFormat="1">
      <c r="A34" s="431">
        <v>7360</v>
      </c>
      <c r="B34" s="446" t="s">
        <v>496</v>
      </c>
      <c r="C34" s="442"/>
      <c r="D34" s="442"/>
      <c r="E34" s="442"/>
    </row>
    <row r="35" spans="1:5" s="39" customFormat="1">
      <c r="A35" s="445">
        <v>7400</v>
      </c>
      <c r="B35" s="449" t="s">
        <v>495</v>
      </c>
      <c r="C35" s="442"/>
      <c r="D35" s="442"/>
      <c r="E35" s="442"/>
    </row>
    <row r="36" spans="1:5" s="39" customFormat="1">
      <c r="A36" s="431">
        <v>7410</v>
      </c>
      <c r="B36" s="446" t="s">
        <v>494</v>
      </c>
      <c r="C36" s="442"/>
      <c r="D36" s="442"/>
      <c r="E36" s="442"/>
    </row>
    <row r="37" spans="1:5" s="39" customFormat="1">
      <c r="A37" s="431">
        <v>7420</v>
      </c>
      <c r="B37" s="446" t="s">
        <v>493</v>
      </c>
      <c r="C37" s="442"/>
      <c r="D37" s="442"/>
      <c r="E37" s="442"/>
    </row>
    <row r="38" spans="1:5" s="39" customFormat="1" ht="22.5">
      <c r="A38" s="445">
        <v>7500</v>
      </c>
      <c r="B38" s="449" t="s">
        <v>492</v>
      </c>
      <c r="C38" s="442"/>
      <c r="D38" s="442"/>
      <c r="E38" s="442"/>
    </row>
    <row r="39" spans="1:5" s="39" customFormat="1" ht="22.5">
      <c r="A39" s="431">
        <v>7510</v>
      </c>
      <c r="B39" s="446" t="s">
        <v>491</v>
      </c>
      <c r="C39" s="442"/>
      <c r="D39" s="442"/>
      <c r="E39" s="442"/>
    </row>
    <row r="40" spans="1:5" s="39" customFormat="1" ht="22.5">
      <c r="A40" s="431">
        <v>7520</v>
      </c>
      <c r="B40" s="446" t="s">
        <v>490</v>
      </c>
      <c r="C40" s="442"/>
      <c r="D40" s="442"/>
      <c r="E40" s="442"/>
    </row>
    <row r="41" spans="1:5" s="39" customFormat="1">
      <c r="A41" s="445">
        <v>7600</v>
      </c>
      <c r="B41" s="449" t="s">
        <v>489</v>
      </c>
      <c r="C41" s="442"/>
      <c r="D41" s="442"/>
      <c r="E41" s="442"/>
    </row>
    <row r="42" spans="1:5" s="39" customFormat="1">
      <c r="A42" s="431">
        <v>7610</v>
      </c>
      <c r="B42" s="448" t="s">
        <v>488</v>
      </c>
      <c r="C42" s="447"/>
      <c r="D42" s="447"/>
      <c r="E42" s="442"/>
    </row>
    <row r="43" spans="1:5" s="39" customFormat="1">
      <c r="A43" s="431">
        <v>7620</v>
      </c>
      <c r="B43" s="448" t="s">
        <v>487</v>
      </c>
      <c r="C43" s="447"/>
      <c r="D43" s="447"/>
      <c r="E43" s="442"/>
    </row>
    <row r="44" spans="1:5" s="39" customFormat="1">
      <c r="A44" s="431">
        <v>7630</v>
      </c>
      <c r="B44" s="448" t="s">
        <v>486</v>
      </c>
      <c r="C44" s="447"/>
      <c r="D44" s="447"/>
      <c r="E44" s="442"/>
    </row>
    <row r="45" spans="1:5" s="39" customFormat="1">
      <c r="A45" s="431">
        <v>7640</v>
      </c>
      <c r="B45" s="446" t="s">
        <v>485</v>
      </c>
      <c r="C45" s="442"/>
      <c r="D45" s="442"/>
      <c r="E45" s="442"/>
    </row>
    <row r="46" spans="1:5" s="39" customFormat="1">
      <c r="A46" s="431"/>
      <c r="B46" s="446"/>
      <c r="C46" s="442"/>
      <c r="D46" s="442"/>
      <c r="E46" s="442"/>
    </row>
    <row r="47" spans="1:5" s="39" customFormat="1">
      <c r="A47" s="445" t="s">
        <v>484</v>
      </c>
      <c r="B47" s="444" t="s">
        <v>483</v>
      </c>
      <c r="C47" s="442"/>
      <c r="D47" s="442"/>
      <c r="E47" s="442"/>
    </row>
    <row r="48" spans="1:5" s="39" customFormat="1">
      <c r="A48" s="431" t="s">
        <v>482</v>
      </c>
      <c r="B48" s="443" t="s">
        <v>481</v>
      </c>
      <c r="C48" s="442"/>
      <c r="D48" s="442"/>
      <c r="E48" s="442"/>
    </row>
    <row r="49" spans="1:8" s="39" customFormat="1">
      <c r="A49" s="431" t="s">
        <v>480</v>
      </c>
      <c r="B49" s="443" t="s">
        <v>479</v>
      </c>
      <c r="C49" s="442"/>
      <c r="D49" s="442"/>
      <c r="E49" s="442"/>
    </row>
    <row r="50" spans="1:8" s="39" customFormat="1">
      <c r="A50" s="431" t="s">
        <v>478</v>
      </c>
      <c r="B50" s="443" t="s">
        <v>477</v>
      </c>
      <c r="C50" s="442"/>
      <c r="D50" s="442"/>
      <c r="E50" s="442"/>
    </row>
    <row r="51" spans="1:8" s="39" customFormat="1">
      <c r="A51" s="431" t="s">
        <v>476</v>
      </c>
      <c r="B51" s="443" t="s">
        <v>475</v>
      </c>
      <c r="C51" s="442"/>
      <c r="D51" s="442"/>
      <c r="E51" s="442"/>
    </row>
    <row r="52" spans="1:8" s="39" customFormat="1">
      <c r="A52" s="431" t="s">
        <v>474</v>
      </c>
      <c r="B52" s="443" t="s">
        <v>473</v>
      </c>
      <c r="C52" s="442"/>
      <c r="D52" s="442"/>
      <c r="E52" s="442"/>
    </row>
    <row r="53" spans="1:8" s="39" customFormat="1">
      <c r="A53" s="431" t="s">
        <v>472</v>
      </c>
      <c r="B53" s="443" t="s">
        <v>471</v>
      </c>
      <c r="C53" s="442"/>
      <c r="D53" s="442"/>
      <c r="E53" s="442"/>
    </row>
    <row r="54" spans="1:8" s="39" customFormat="1" ht="12">
      <c r="A54" s="428" t="s">
        <v>470</v>
      </c>
      <c r="B54" s="58"/>
    </row>
    <row r="55" spans="1:8" s="39" customFormat="1">
      <c r="A55" s="41"/>
      <c r="B55" s="58"/>
    </row>
    <row r="56" spans="1:8" s="39" customFormat="1" ht="12.75">
      <c r="A56" s="441" t="s">
        <v>469</v>
      </c>
      <c r="B56" s="58"/>
    </row>
    <row r="57" spans="1:8" s="39" customFormat="1" ht="12.75">
      <c r="A57" s="441"/>
    </row>
    <row r="58" spans="1:8" s="39" customFormat="1" ht="12.75">
      <c r="A58" s="440">
        <v>8000</v>
      </c>
      <c r="B58" s="439" t="s">
        <v>468</v>
      </c>
    </row>
    <row r="59" spans="1:8" s="39" customFormat="1">
      <c r="B59" s="492" t="s">
        <v>93</v>
      </c>
      <c r="C59" s="492"/>
      <c r="D59" s="492"/>
      <c r="E59" s="492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38">
        <v>8100</v>
      </c>
      <c r="B61" s="435" t="s">
        <v>467</v>
      </c>
      <c r="C61" s="48"/>
      <c r="D61" s="45"/>
      <c r="E61" s="45"/>
      <c r="H61" s="43"/>
    </row>
    <row r="62" spans="1:8" s="39" customFormat="1">
      <c r="A62" s="437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>
      <c r="A63" s="437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>
      <c r="A64" s="434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>
      <c r="A65" s="434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>
      <c r="A66" s="434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>
      <c r="A67" s="436">
        <v>8200</v>
      </c>
      <c r="B67" s="435" t="s">
        <v>461</v>
      </c>
      <c r="C67" s="48"/>
      <c r="D67" s="45"/>
      <c r="E67" s="45"/>
      <c r="F67" s="43"/>
      <c r="G67" s="43"/>
      <c r="H67" s="43"/>
    </row>
    <row r="68" spans="1:8" s="39" customFormat="1">
      <c r="A68" s="434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>
      <c r="A69" s="434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>
      <c r="A70" s="434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>
      <c r="A71" s="434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>
      <c r="A72" s="433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>
      <c r="A73" s="432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>
      <c r="A74" s="431">
        <v>8270</v>
      </c>
      <c r="B74" s="430" t="s">
        <v>454</v>
      </c>
      <c r="C74" s="429"/>
      <c r="D74" s="429"/>
      <c r="E74" s="429"/>
      <c r="F74" s="43"/>
      <c r="G74" s="43"/>
      <c r="H74" s="43"/>
    </row>
    <row r="75" spans="1:8" ht="12">
      <c r="A75" s="42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7" zoomScaleNormal="100" zoomScaleSheetLayoutView="100" workbookViewId="0">
      <selection activeCell="B12" sqref="B12:E12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493" t="s">
        <v>77</v>
      </c>
      <c r="B5" s="493"/>
      <c r="C5" s="493"/>
      <c r="D5" s="493"/>
      <c r="E5" s="493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494" t="s">
        <v>81</v>
      </c>
      <c r="C10" s="494"/>
      <c r="D10" s="494"/>
      <c r="E10" s="494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494" t="s">
        <v>85</v>
      </c>
      <c r="C12" s="494"/>
      <c r="D12" s="494"/>
      <c r="E12" s="494"/>
    </row>
    <row r="13" spans="1:8" s="39" customFormat="1" ht="26.1" customHeight="1">
      <c r="A13" s="57" t="s">
        <v>86</v>
      </c>
      <c r="B13" s="494" t="s">
        <v>87</v>
      </c>
      <c r="C13" s="494"/>
      <c r="D13" s="494"/>
      <c r="E13" s="494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492" t="s">
        <v>93</v>
      </c>
      <c r="C22" s="492"/>
      <c r="D22" s="492"/>
      <c r="E22" s="492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1"/>
  <sheetViews>
    <sheetView zoomScaleNormal="100" zoomScaleSheetLayoutView="100" workbookViewId="0">
      <selection activeCell="I45" sqref="I45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7" t="s">
        <v>285</v>
      </c>
      <c r="B5" s="230"/>
      <c r="E5" s="268"/>
      <c r="F5" s="268"/>
      <c r="I5" s="270" t="s">
        <v>268</v>
      </c>
    </row>
    <row r="6" spans="1:10">
      <c r="A6" s="269"/>
      <c r="B6" s="269"/>
      <c r="C6" s="268"/>
      <c r="D6" s="268"/>
      <c r="E6" s="268"/>
      <c r="F6" s="268"/>
    </row>
    <row r="7" spans="1:10" ht="15" customHeight="1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>
      <c r="A8" s="455" t="s">
        <v>636</v>
      </c>
      <c r="B8" s="457" t="s">
        <v>637</v>
      </c>
      <c r="C8" s="454">
        <v>-0.02</v>
      </c>
      <c r="D8" s="456">
        <v>-0.02</v>
      </c>
      <c r="E8" s="274"/>
      <c r="F8" s="274"/>
      <c r="G8" s="273"/>
      <c r="H8" s="264"/>
      <c r="I8" s="272"/>
    </row>
    <row r="9" spans="1:10">
      <c r="A9" s="455" t="s">
        <v>899</v>
      </c>
      <c r="B9" s="457" t="s">
        <v>900</v>
      </c>
      <c r="C9" s="454">
        <v>-1</v>
      </c>
      <c r="D9" s="456">
        <v>-1</v>
      </c>
      <c r="E9" s="274"/>
      <c r="F9" s="274"/>
      <c r="G9" s="273"/>
      <c r="H9" s="264"/>
      <c r="I9" s="272"/>
    </row>
    <row r="10" spans="1:10">
      <c r="A10" s="237" t="s">
        <v>638</v>
      </c>
      <c r="B10" s="276" t="s">
        <v>639</v>
      </c>
      <c r="C10" s="275">
        <v>-0.36</v>
      </c>
      <c r="D10" s="274">
        <v>-0.36</v>
      </c>
      <c r="E10" s="274"/>
      <c r="F10" s="274"/>
      <c r="G10" s="273"/>
      <c r="H10" s="264"/>
      <c r="I10" s="272"/>
    </row>
    <row r="11" spans="1:10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>
      <c r="A15" s="253"/>
      <c r="B15" s="253" t="s">
        <v>284</v>
      </c>
      <c r="C15" s="252">
        <f>SUM(C8:C14)</f>
        <v>-1.38</v>
      </c>
      <c r="D15" s="252">
        <f>SUM(D8:D14)</f>
        <v>-1.38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>
      <c r="A18" s="217" t="s">
        <v>283</v>
      </c>
      <c r="B18" s="230"/>
      <c r="E18" s="268"/>
      <c r="F18" s="268"/>
      <c r="I18" s="270" t="s">
        <v>268</v>
      </c>
    </row>
    <row r="19" spans="1:9">
      <c r="A19" s="269"/>
      <c r="B19" s="269"/>
      <c r="C19" s="268"/>
      <c r="D19" s="268"/>
      <c r="E19" s="268"/>
      <c r="F19" s="268"/>
    </row>
    <row r="20" spans="1:9" ht="15" customHeight="1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>
      <c r="A21" s="223"/>
      <c r="B21" s="223"/>
      <c r="C21" s="222"/>
      <c r="D21" s="265"/>
      <c r="E21" s="265"/>
      <c r="F21" s="265"/>
      <c r="G21" s="265"/>
      <c r="H21" s="264"/>
      <c r="I21" s="264"/>
    </row>
    <row r="22" spans="1:9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>
      <c r="A25" s="62"/>
      <c r="B25" s="62" t="s">
        <v>282</v>
      </c>
      <c r="C25" s="244">
        <f>SUM(C21:C24)</f>
        <v>0</v>
      </c>
      <c r="D25" s="244">
        <f>SUM(D21:D24)</f>
        <v>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>
      <c r="A28" s="217" t="s">
        <v>281</v>
      </c>
      <c r="B28" s="230"/>
      <c r="E28" s="268"/>
      <c r="F28" s="268"/>
      <c r="I28" s="270" t="s">
        <v>268</v>
      </c>
    </row>
    <row r="29" spans="1:9">
      <c r="A29" s="269"/>
      <c r="B29" s="269"/>
      <c r="C29" s="268"/>
      <c r="D29" s="268"/>
      <c r="E29" s="268"/>
      <c r="F29" s="268"/>
    </row>
    <row r="30" spans="1:9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>
      <c r="A31" s="223" t="s">
        <v>521</v>
      </c>
      <c r="B31" s="223" t="s">
        <v>521</v>
      </c>
      <c r="C31" s="222"/>
      <c r="D31" s="265"/>
      <c r="E31" s="265"/>
      <c r="F31" s="265"/>
      <c r="G31" s="265"/>
      <c r="H31" s="264"/>
      <c r="I31" s="264"/>
    </row>
    <row r="32" spans="1:9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>
      <c r="A38" s="217" t="s">
        <v>279</v>
      </c>
      <c r="B38" s="230"/>
      <c r="E38" s="268"/>
      <c r="F38" s="268"/>
      <c r="I38" s="270" t="s">
        <v>268</v>
      </c>
    </row>
    <row r="39" spans="1:9">
      <c r="A39" s="269"/>
      <c r="B39" s="269"/>
      <c r="C39" s="268"/>
      <c r="D39" s="268"/>
      <c r="E39" s="268"/>
      <c r="F39" s="268"/>
    </row>
    <row r="40" spans="1:9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>
      <c r="A41" s="223" t="s">
        <v>640</v>
      </c>
      <c r="B41" s="223" t="s">
        <v>641</v>
      </c>
      <c r="C41" s="458">
        <v>73049.62</v>
      </c>
      <c r="D41" s="265">
        <v>73049.62</v>
      </c>
      <c r="E41" s="265"/>
      <c r="F41" s="265"/>
      <c r="G41" s="265"/>
      <c r="H41" s="264"/>
      <c r="I41" s="264"/>
    </row>
    <row r="42" spans="1:9">
      <c r="A42" s="223" t="s">
        <v>642</v>
      </c>
      <c r="B42" s="223" t="s">
        <v>643</v>
      </c>
      <c r="C42" s="222">
        <v>184.17</v>
      </c>
      <c r="D42" s="265">
        <v>184.17</v>
      </c>
      <c r="E42" s="265"/>
      <c r="F42" s="265"/>
      <c r="G42" s="265"/>
      <c r="H42" s="264"/>
      <c r="I42" s="264"/>
    </row>
    <row r="43" spans="1:9">
      <c r="A43" s="223"/>
      <c r="B43" s="223"/>
      <c r="C43" s="222"/>
      <c r="D43" s="265"/>
      <c r="E43" s="265"/>
      <c r="F43" s="265"/>
      <c r="G43" s="265"/>
      <c r="H43" s="264"/>
      <c r="I43" s="264"/>
    </row>
    <row r="44" spans="1:9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>
      <c r="A45" s="62"/>
      <c r="B45" s="62" t="s">
        <v>278</v>
      </c>
      <c r="C45" s="244">
        <f>SUM(C41:C44)</f>
        <v>73233.789999999994</v>
      </c>
      <c r="D45" s="244">
        <f>SUM(D41:D44)</f>
        <v>73233.789999999994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>
      <c r="A48" s="217" t="s">
        <v>277</v>
      </c>
      <c r="B48" s="230"/>
      <c r="C48" s="268"/>
      <c r="D48" s="268"/>
      <c r="E48" s="268"/>
      <c r="F48" s="268"/>
    </row>
    <row r="49" spans="1:9">
      <c r="A49" s="269"/>
      <c r="B49" s="269"/>
      <c r="C49" s="268"/>
      <c r="D49" s="268"/>
      <c r="E49" s="268"/>
      <c r="F49" s="268"/>
    </row>
    <row r="50" spans="1:9">
      <c r="A50" s="228" t="s">
        <v>45</v>
      </c>
      <c r="B50" s="227" t="s">
        <v>46</v>
      </c>
      <c r="C50" s="267" t="s">
        <v>267</v>
      </c>
      <c r="D50" s="267" t="s">
        <v>266</v>
      </c>
      <c r="E50" s="267" t="s">
        <v>265</v>
      </c>
      <c r="F50" s="267" t="s">
        <v>264</v>
      </c>
      <c r="G50" s="266" t="s">
        <v>263</v>
      </c>
      <c r="H50" s="227" t="s">
        <v>262</v>
      </c>
      <c r="I50" s="227" t="s">
        <v>261</v>
      </c>
    </row>
    <row r="51" spans="1:9">
      <c r="A51" s="223" t="s">
        <v>521</v>
      </c>
      <c r="B51" s="223" t="s">
        <v>521</v>
      </c>
      <c r="C51" s="222"/>
      <c r="D51" s="265"/>
      <c r="E51" s="265"/>
      <c r="F51" s="265"/>
      <c r="G51" s="265"/>
      <c r="H51" s="264"/>
      <c r="I51" s="264"/>
    </row>
    <row r="52" spans="1:9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>
      <c r="A75" s="62"/>
      <c r="B75" s="62" t="s">
        <v>276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>
      <c r="A78" s="217" t="s">
        <v>275</v>
      </c>
      <c r="B78" s="230"/>
      <c r="C78" s="271"/>
      <c r="E78" s="268"/>
      <c r="F78" s="268"/>
      <c r="I78" s="270" t="s">
        <v>268</v>
      </c>
    </row>
    <row r="79" spans="1:9">
      <c r="A79" s="269"/>
      <c r="B79" s="269"/>
      <c r="C79" s="268"/>
      <c r="D79" s="268"/>
      <c r="E79" s="268"/>
      <c r="F79" s="268"/>
    </row>
    <row r="80" spans="1:9">
      <c r="A80" s="228" t="s">
        <v>45</v>
      </c>
      <c r="B80" s="227" t="s">
        <v>46</v>
      </c>
      <c r="C80" s="267" t="s">
        <v>267</v>
      </c>
      <c r="D80" s="267" t="s">
        <v>266</v>
      </c>
      <c r="E80" s="267" t="s">
        <v>265</v>
      </c>
      <c r="F80" s="267" t="s">
        <v>264</v>
      </c>
      <c r="G80" s="266" t="s">
        <v>263</v>
      </c>
      <c r="H80" s="227" t="s">
        <v>262</v>
      </c>
      <c r="I80" s="227" t="s">
        <v>261</v>
      </c>
    </row>
    <row r="81" spans="1:11">
      <c r="A81" s="223" t="s">
        <v>521</v>
      </c>
      <c r="B81" s="223" t="s">
        <v>521</v>
      </c>
      <c r="C81" s="222"/>
      <c r="D81" s="265"/>
      <c r="E81" s="265"/>
      <c r="F81" s="265"/>
      <c r="G81" s="265"/>
      <c r="H81" s="264"/>
      <c r="I81" s="264"/>
    </row>
    <row r="82" spans="1:11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>
      <c r="A85" s="62"/>
      <c r="B85" s="62" t="s">
        <v>274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>
      <c r="A88" s="217" t="s">
        <v>273</v>
      </c>
      <c r="B88" s="230"/>
      <c r="E88" s="268"/>
      <c r="F88" s="268"/>
      <c r="I88" s="270" t="s">
        <v>268</v>
      </c>
    </row>
    <row r="89" spans="1:11">
      <c r="A89" s="269"/>
      <c r="B89" s="269"/>
      <c r="C89" s="268"/>
      <c r="D89" s="268"/>
      <c r="E89" s="268"/>
      <c r="F89" s="268"/>
    </row>
    <row r="90" spans="1:11">
      <c r="A90" s="228" t="s">
        <v>45</v>
      </c>
      <c r="B90" s="227" t="s">
        <v>46</v>
      </c>
      <c r="C90" s="267" t="s">
        <v>267</v>
      </c>
      <c r="D90" s="267" t="s">
        <v>266</v>
      </c>
      <c r="E90" s="267" t="s">
        <v>265</v>
      </c>
      <c r="F90" s="267" t="s">
        <v>264</v>
      </c>
      <c r="G90" s="266" t="s">
        <v>263</v>
      </c>
      <c r="H90" s="227" t="s">
        <v>262</v>
      </c>
      <c r="I90" s="227" t="s">
        <v>261</v>
      </c>
    </row>
    <row r="91" spans="1:11">
      <c r="A91" s="223" t="s">
        <v>521</v>
      </c>
      <c r="B91" s="223" t="s">
        <v>521</v>
      </c>
      <c r="C91" s="222"/>
      <c r="D91" s="265"/>
      <c r="E91" s="265"/>
      <c r="F91" s="265"/>
      <c r="G91" s="265"/>
      <c r="H91" s="264"/>
      <c r="I91" s="264"/>
    </row>
    <row r="92" spans="1:11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>
      <c r="A95" s="62"/>
      <c r="B95" s="62" t="s">
        <v>272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>
      <c r="A98" s="217" t="s">
        <v>271</v>
      </c>
      <c r="B98" s="230"/>
      <c r="E98" s="268"/>
      <c r="F98" s="268"/>
      <c r="I98" s="270" t="s">
        <v>268</v>
      </c>
    </row>
    <row r="99" spans="1:11">
      <c r="A99" s="269"/>
      <c r="B99" s="269"/>
      <c r="C99" s="268"/>
      <c r="D99" s="268"/>
      <c r="E99" s="268"/>
      <c r="F99" s="268"/>
    </row>
    <row r="100" spans="1:11">
      <c r="A100" s="228" t="s">
        <v>45</v>
      </c>
      <c r="B100" s="227" t="s">
        <v>46</v>
      </c>
      <c r="C100" s="267" t="s">
        <v>267</v>
      </c>
      <c r="D100" s="267" t="s">
        <v>266</v>
      </c>
      <c r="E100" s="267" t="s">
        <v>265</v>
      </c>
      <c r="F100" s="267" t="s">
        <v>264</v>
      </c>
      <c r="G100" s="266" t="s">
        <v>263</v>
      </c>
      <c r="H100" s="227" t="s">
        <v>262</v>
      </c>
      <c r="I100" s="227" t="s">
        <v>261</v>
      </c>
    </row>
    <row r="101" spans="1:11">
      <c r="A101" s="223" t="s">
        <v>521</v>
      </c>
      <c r="B101" s="223" t="s">
        <v>521</v>
      </c>
      <c r="C101" s="222"/>
      <c r="D101" s="265"/>
      <c r="E101" s="265"/>
      <c r="F101" s="265"/>
      <c r="G101" s="265"/>
      <c r="H101" s="264"/>
      <c r="I101" s="264"/>
      <c r="K101" s="7"/>
    </row>
    <row r="102" spans="1:11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>
      <c r="A105" s="62"/>
      <c r="B105" s="62" t="s">
        <v>270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>
      <c r="A108" s="217" t="s">
        <v>269</v>
      </c>
      <c r="B108" s="230"/>
      <c r="E108" s="268"/>
      <c r="F108" s="268"/>
      <c r="I108" s="270" t="s">
        <v>268</v>
      </c>
    </row>
    <row r="109" spans="1:11">
      <c r="A109" s="269"/>
      <c r="B109" s="269"/>
      <c r="C109" s="268"/>
      <c r="D109" s="268"/>
      <c r="E109" s="268"/>
      <c r="F109" s="268"/>
    </row>
    <row r="110" spans="1:11">
      <c r="A110" s="228" t="s">
        <v>45</v>
      </c>
      <c r="B110" s="227" t="s">
        <v>46</v>
      </c>
      <c r="C110" s="267" t="s">
        <v>267</v>
      </c>
      <c r="D110" s="267" t="s">
        <v>266</v>
      </c>
      <c r="E110" s="267" t="s">
        <v>265</v>
      </c>
      <c r="F110" s="267" t="s">
        <v>264</v>
      </c>
      <c r="G110" s="266" t="s">
        <v>263</v>
      </c>
      <c r="H110" s="227" t="s">
        <v>262</v>
      </c>
      <c r="I110" s="227" t="s">
        <v>261</v>
      </c>
    </row>
    <row r="111" spans="1:11">
      <c r="A111" s="223" t="s">
        <v>521</v>
      </c>
      <c r="B111" s="223" t="s">
        <v>521</v>
      </c>
      <c r="C111" s="222"/>
      <c r="D111" s="265"/>
      <c r="E111" s="265"/>
      <c r="F111" s="265"/>
      <c r="G111" s="265"/>
      <c r="H111" s="264"/>
      <c r="I111" s="264"/>
    </row>
    <row r="112" spans="1:11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>
      <c r="A115" s="62"/>
      <c r="B115" s="62" t="s">
        <v>260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>
      <c r="A196" s="12"/>
      <c r="B196" s="12"/>
      <c r="C196" s="13"/>
      <c r="D196" s="13"/>
      <c r="E196" s="13"/>
      <c r="F196" s="13"/>
      <c r="G196" s="13"/>
      <c r="H196" s="12"/>
    </row>
    <row r="197" spans="1:8">
      <c r="A197" s="84"/>
      <c r="B197" s="85"/>
    </row>
    <row r="198" spans="1:8">
      <c r="A198" s="84"/>
      <c r="B198" s="85"/>
    </row>
    <row r="199" spans="1:8">
      <c r="A199" s="84"/>
      <c r="B199" s="85"/>
    </row>
    <row r="200" spans="1:8">
      <c r="A200" s="84"/>
      <c r="B200" s="85"/>
    </row>
    <row r="201" spans="1:8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65" t="s">
        <v>143</v>
      </c>
      <c r="B2" s="466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69" t="s">
        <v>235</v>
      </c>
      <c r="B4" s="470"/>
      <c r="C4" s="470"/>
      <c r="D4" s="470"/>
      <c r="E4" s="470"/>
      <c r="F4" s="470"/>
      <c r="G4" s="470"/>
      <c r="H4" s="471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72" t="s">
        <v>151</v>
      </c>
      <c r="B6" s="473"/>
      <c r="C6" s="473"/>
      <c r="D6" s="473"/>
      <c r="E6" s="473"/>
      <c r="F6" s="473"/>
      <c r="G6" s="473"/>
      <c r="H6" s="474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>
      <c r="J6" s="475"/>
      <c r="K6" s="475"/>
      <c r="L6" s="475"/>
      <c r="M6" s="475"/>
      <c r="N6" s="475"/>
      <c r="O6" s="475"/>
      <c r="P6" s="475"/>
      <c r="Q6" s="475"/>
    </row>
    <row r="7" spans="1:17">
      <c r="A7" s="3" t="s">
        <v>52</v>
      </c>
    </row>
    <row r="8" spans="1:17" ht="52.5" customHeight="1">
      <c r="A8" s="476" t="s">
        <v>286</v>
      </c>
      <c r="B8" s="476"/>
      <c r="C8" s="476"/>
      <c r="D8" s="476"/>
      <c r="E8" s="476"/>
      <c r="F8" s="476"/>
      <c r="G8" s="476"/>
      <c r="H8" s="4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8" customFormat="1" ht="11.25" customHeight="1">
      <c r="A5" s="261" t="s">
        <v>294</v>
      </c>
      <c r="B5" s="89"/>
      <c r="C5" s="283"/>
      <c r="D5" s="282" t="s">
        <v>291</v>
      </c>
    </row>
    <row r="6" spans="1:4">
      <c r="A6" s="281"/>
      <c r="B6" s="281"/>
      <c r="C6" s="280"/>
      <c r="D6" s="279"/>
    </row>
    <row r="7" spans="1:4" ht="15" customHeight="1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>
      <c r="A8" s="223" t="s">
        <v>644</v>
      </c>
      <c r="B8" s="264" t="s">
        <v>645</v>
      </c>
      <c r="C8" s="265">
        <v>1912772.51</v>
      </c>
      <c r="D8" s="264" t="s">
        <v>894</v>
      </c>
    </row>
    <row r="9" spans="1:4">
      <c r="A9" s="223" t="s">
        <v>646</v>
      </c>
      <c r="B9" s="264" t="s">
        <v>647</v>
      </c>
      <c r="C9" s="265">
        <v>2930678.31</v>
      </c>
      <c r="D9" s="264" t="s">
        <v>894</v>
      </c>
    </row>
    <row r="10" spans="1:4">
      <c r="A10" s="223" t="s">
        <v>648</v>
      </c>
      <c r="B10" s="264" t="s">
        <v>649</v>
      </c>
      <c r="C10" s="265">
        <v>2141668.79</v>
      </c>
      <c r="D10" s="264" t="s">
        <v>894</v>
      </c>
    </row>
    <row r="11" spans="1:4">
      <c r="A11" s="223" t="s">
        <v>650</v>
      </c>
      <c r="B11" s="264" t="s">
        <v>651</v>
      </c>
      <c r="C11" s="265">
        <v>3858877.76</v>
      </c>
      <c r="D11" s="264" t="s">
        <v>894</v>
      </c>
    </row>
    <row r="12" spans="1:4">
      <c r="A12" s="223" t="s">
        <v>652</v>
      </c>
      <c r="B12" s="264" t="s">
        <v>633</v>
      </c>
      <c r="C12" s="265">
        <v>38825097.859999999</v>
      </c>
      <c r="D12" s="264" t="s">
        <v>894</v>
      </c>
    </row>
    <row r="13" spans="1:4">
      <c r="A13" s="223" t="s">
        <v>653</v>
      </c>
      <c r="B13" s="264" t="s">
        <v>654</v>
      </c>
      <c r="C13" s="265">
        <v>6227188.8099999996</v>
      </c>
      <c r="D13" s="264" t="s">
        <v>894</v>
      </c>
    </row>
    <row r="14" spans="1:4">
      <c r="A14" s="223"/>
      <c r="B14" s="264"/>
      <c r="C14" s="265"/>
      <c r="D14" s="264"/>
    </row>
    <row r="15" spans="1:4">
      <c r="A15" s="223"/>
      <c r="B15" s="264"/>
      <c r="C15" s="265"/>
      <c r="D15" s="264"/>
    </row>
    <row r="16" spans="1:4">
      <c r="A16" s="284"/>
      <c r="B16" s="284" t="s">
        <v>293</v>
      </c>
      <c r="C16" s="219">
        <f>SUM(C8:C15)</f>
        <v>55896284.040000007</v>
      </c>
      <c r="D16" s="277"/>
    </row>
    <row r="17" spans="1:4">
      <c r="A17" s="60"/>
      <c r="B17" s="60"/>
      <c r="C17" s="231"/>
      <c r="D17" s="60"/>
    </row>
    <row r="18" spans="1:4">
      <c r="A18" s="60"/>
      <c r="B18" s="60"/>
      <c r="C18" s="231"/>
      <c r="D18" s="60"/>
    </row>
    <row r="19" spans="1:4" s="258" customFormat="1" ht="11.25" customHeight="1">
      <c r="A19" s="261" t="s">
        <v>292</v>
      </c>
      <c r="B19" s="60"/>
      <c r="C19" s="283"/>
      <c r="D19" s="282" t="s">
        <v>291</v>
      </c>
    </row>
    <row r="20" spans="1:4">
      <c r="A20" s="281"/>
      <c r="B20" s="281"/>
      <c r="C20" s="280"/>
      <c r="D20" s="279"/>
    </row>
    <row r="21" spans="1:4" ht="15" customHeight="1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>
      <c r="A22" s="237" t="s">
        <v>521</v>
      </c>
      <c r="B22" s="276" t="s">
        <v>521</v>
      </c>
      <c r="C22" s="265"/>
      <c r="D22" s="264"/>
    </row>
    <row r="23" spans="1:4">
      <c r="A23" s="237"/>
      <c r="B23" s="276"/>
      <c r="C23" s="265"/>
      <c r="D23" s="264"/>
    </row>
    <row r="24" spans="1:4">
      <c r="A24" s="237"/>
      <c r="B24" s="276"/>
      <c r="C24" s="265"/>
      <c r="D24" s="264"/>
    </row>
    <row r="25" spans="1:4">
      <c r="A25" s="237"/>
      <c r="B25" s="276"/>
      <c r="C25" s="265"/>
      <c r="D25" s="264"/>
    </row>
    <row r="26" spans="1:4">
      <c r="A26" s="253"/>
      <c r="B26" s="253" t="s">
        <v>289</v>
      </c>
      <c r="C26" s="233">
        <f>SUM(C22:C25)</f>
        <v>0</v>
      </c>
      <c r="D26" s="277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2018-01-15T16:21:56Z</cp:lastPrinted>
  <dcterms:created xsi:type="dcterms:W3CDTF">2012-12-11T20:36:24Z</dcterms:created>
  <dcterms:modified xsi:type="dcterms:W3CDTF">2018-01-15T20:22:04Z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