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8_{3F8F0509-6208-437A-A2C1-FE0016391F61}" xr6:coauthVersionLast="47" xr6:coauthVersionMax="47" xr10:uidLastSave="{00000000-0000-0000-0000-000000000000}"/>
  <bookViews>
    <workbookView xWindow="-120" yWindow="-120" windowWidth="20730" windowHeight="11160" xr2:uid="{086C2B3D-AE0D-4E2A-B98D-E92FE3F282B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4" i="1" s="1"/>
  <c r="G55" i="1"/>
  <c r="F54" i="1"/>
  <c r="F65" i="1" s="1"/>
  <c r="E54" i="1"/>
  <c r="E65" i="1" s="1"/>
  <c r="D54" i="1"/>
  <c r="C54" i="1"/>
  <c r="B54" i="1"/>
  <c r="B65" i="1" s="1"/>
  <c r="G53" i="1"/>
  <c r="G52" i="1"/>
  <c r="G51" i="1"/>
  <c r="G50" i="1"/>
  <c r="G49" i="1"/>
  <c r="G48" i="1"/>
  <c r="G47" i="1"/>
  <c r="G46" i="1"/>
  <c r="G45" i="1"/>
  <c r="F45" i="1"/>
  <c r="E45" i="1"/>
  <c r="D45" i="1"/>
  <c r="D65" i="1" s="1"/>
  <c r="C45" i="1"/>
  <c r="C65" i="1" s="1"/>
  <c r="B45" i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2" i="1"/>
  <c r="G11" i="1"/>
  <c r="G10" i="1"/>
  <c r="G9" i="1"/>
  <c r="A4" i="1"/>
  <c r="A2" i="1"/>
  <c r="G65" i="1" l="1"/>
  <c r="G41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<sst xmlns="http://schemas.openxmlformats.org/spreadsheetml/2006/main" count="73" uniqueCount="73">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</sst>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marzo\Formatos\marzo%20envio\0361_IDF_MIRA_VIV_2401.xlsx" TargetMode="External"/><Relationship Id="rId1" Type="http://schemas.openxmlformats.org/officeDocument/2006/relationships/externalLinkPath" Target="file:///C:\Users\CC\Documents\IMUVII_DGD1C100\LOCAL\2024\Cuenta%20Publica\marzo\Formatos\marzo%20envio\0361_IDF_MIRA_VIV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0C26-C4A1-4357-889A-D41909F45407}">
  <sheetPr>
    <pageSetUpPr fitToPage="1"/>
  </sheetPr>
  <dimension ref="A1:G76"/>
  <sheetViews>
    <sheetView tabSelected="1" workbookViewId="0">
      <selection activeCell="A9" sqref="A9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Marzo de 2024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2" si="0">F11-B11</f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1">
        <v>50000</v>
      </c>
      <c r="C13" s="21">
        <v>0</v>
      </c>
      <c r="D13" s="21">
        <v>50000</v>
      </c>
      <c r="E13" s="21">
        <v>40149</v>
      </c>
      <c r="F13" s="21">
        <v>40149</v>
      </c>
      <c r="G13" s="21">
        <v>-9851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18</v>
      </c>
      <c r="B15" s="21">
        <v>19887000</v>
      </c>
      <c r="C15" s="21">
        <v>0</v>
      </c>
      <c r="D15" s="21">
        <v>19887000</v>
      </c>
      <c r="E15" s="21">
        <v>5499354</v>
      </c>
      <c r="F15" s="21">
        <v>5499354</v>
      </c>
      <c r="G15" s="21">
        <v>-14387646</v>
      </c>
    </row>
    <row r="16" spans="1:7" x14ac:dyDescent="0.25">
      <c r="A16" s="22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25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f t="shared" si="4"/>
        <v>0</v>
      </c>
    </row>
    <row r="35" spans="1:7" ht="14.45" customHeight="1" x14ac:dyDescent="0.2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5" customHeight="1" x14ac:dyDescent="0.25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25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43</v>
      </c>
      <c r="B41" s="26">
        <f t="shared" ref="B41:G41" si="7">SUM(B9,B10,B11,B12,B13,B14,B15,B16,B28,B34,B35,B37)</f>
        <v>19937000</v>
      </c>
      <c r="C41" s="26">
        <f t="shared" si="7"/>
        <v>0</v>
      </c>
      <c r="D41" s="26">
        <f t="shared" si="7"/>
        <v>19937000</v>
      </c>
      <c r="E41" s="26">
        <f t="shared" si="7"/>
        <v>5539503</v>
      </c>
      <c r="F41" s="26">
        <f t="shared" si="7"/>
        <v>5539503</v>
      </c>
      <c r="G41" s="26">
        <f t="shared" si="7"/>
        <v>-14397497</v>
      </c>
    </row>
    <row r="42" spans="1:7" x14ac:dyDescent="0.25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45</v>
      </c>
      <c r="B44" s="28"/>
      <c r="C44" s="28"/>
      <c r="D44" s="28"/>
      <c r="E44" s="28"/>
      <c r="F44" s="28"/>
      <c r="G44" s="28"/>
    </row>
    <row r="45" spans="1:7" x14ac:dyDescent="0.2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x14ac:dyDescent="0.25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30" x14ac:dyDescent="0.25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25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30" x14ac:dyDescent="0.25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25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x14ac:dyDescent="0.25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65</v>
      </c>
      <c r="B65" s="26">
        <f t="shared" ref="B65:G65" si="14">B45+B54+B59+B62+B63</f>
        <v>0</v>
      </c>
      <c r="C65" s="26">
        <f t="shared" si="14"/>
        <v>0</v>
      </c>
      <c r="D65" s="26">
        <f t="shared" si="14"/>
        <v>0</v>
      </c>
      <c r="E65" s="26">
        <f t="shared" si="14"/>
        <v>0</v>
      </c>
      <c r="F65" s="26">
        <f t="shared" si="14"/>
        <v>0</v>
      </c>
      <c r="G65" s="26">
        <f t="shared" si="14"/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66</v>
      </c>
      <c r="B67" s="26">
        <f t="shared" ref="B67:G67" si="15">B68</f>
        <v>0</v>
      </c>
      <c r="C67" s="26">
        <f t="shared" si="15"/>
        <v>0</v>
      </c>
      <c r="D67" s="26">
        <f t="shared" si="15"/>
        <v>0</v>
      </c>
      <c r="E67" s="26">
        <f t="shared" si="15"/>
        <v>0</v>
      </c>
      <c r="F67" s="26">
        <f t="shared" si="15"/>
        <v>0</v>
      </c>
      <c r="G67" s="26">
        <f t="shared" si="15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68</v>
      </c>
      <c r="B70" s="26">
        <f t="shared" ref="B70:G70" si="16">B41+B65+B67</f>
        <v>19937000</v>
      </c>
      <c r="C70" s="26">
        <f t="shared" si="16"/>
        <v>0</v>
      </c>
      <c r="D70" s="26">
        <f t="shared" si="16"/>
        <v>19937000</v>
      </c>
      <c r="E70" s="26">
        <f t="shared" si="16"/>
        <v>5539503</v>
      </c>
      <c r="F70" s="26">
        <f t="shared" si="16"/>
        <v>5539503</v>
      </c>
      <c r="G70" s="26">
        <f t="shared" si="16"/>
        <v>-14397497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69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1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2" t="s">
        <v>72</v>
      </c>
      <c r="B75" s="26">
        <f t="shared" ref="B75:G75" si="17">B73+B74</f>
        <v>0</v>
      </c>
      <c r="C75" s="26">
        <f t="shared" si="17"/>
        <v>0</v>
      </c>
      <c r="D75" s="26">
        <f t="shared" si="17"/>
        <v>0</v>
      </c>
      <c r="E75" s="26">
        <f t="shared" si="17"/>
        <v>0</v>
      </c>
      <c r="F75" s="26">
        <f t="shared" si="17"/>
        <v>0</v>
      </c>
      <c r="G75" s="26">
        <f t="shared" si="17"/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9CD06655-9BFB-4FC9-BAA6-4BA26E059DB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2024-04-23T18:49:22Z</cp:lastPrinted>
  <dcterms:created xsi:type="dcterms:W3CDTF">2024-04-23T18:49:01Z</dcterms:created>
  <dcterms:modified xsi:type="dcterms:W3CDTF">2024-04-23T18:49:33Z</dcterms:modified>
</cp:coreProperties>
</file>