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DA058360-B781-4126-A842-3525509A7B41}" xr6:coauthVersionLast="47" xr6:coauthVersionMax="47" xr10:uidLastSave="{00000000-0000-0000-0000-000000000000}"/>
  <bookViews>
    <workbookView xWindow="-120" yWindow="-120" windowWidth="20730" windowHeight="11160" xr2:uid="{E937C9A5-68DC-4AB7-B6E1-3CD6A65E2F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F47" i="1" s="1"/>
  <c r="F59" i="1" s="1"/>
  <c r="F81" i="1" s="1"/>
  <c r="E23" i="1"/>
  <c r="E47" i="1" s="1"/>
  <c r="E59" i="1" s="1"/>
  <c r="E81" i="1" s="1"/>
  <c r="F19" i="1"/>
  <c r="E19" i="1"/>
  <c r="C17" i="1"/>
  <c r="B17" i="1"/>
  <c r="F9" i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<sst xmlns="http://schemas.openxmlformats.org/spreadsheetml/2006/main" count="128" uniqueCount="126">
  <si>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</si>
  <si>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MUNICIPAL DE VIVIENDA DE IRAPUATO, GTO</t>
  </si>
  <si>
    <t>Estado de Situación Financiera Detallado - LDF</t>
  </si>
  <si>
    <t>Al 31 de Diciembre de 2022 y al 30 de Junio 2023(b)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</si>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</sst>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EC30-BA7A-495F-8416-E9544B79BA97}">
  <sheetPr>
    <pageSetUpPr fitToPage="1"/>
  </sheetPr>
  <dimension ref="A1:F82"/>
  <sheetViews>
    <sheetView tabSelected="1" workbookViewId="0">
      <selection sqref="A1:F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1630695.94</v>
      </c>
      <c r="C9" s="22">
        <f>SUM(C10:C16)</f>
        <v>3750362.1799999997</v>
      </c>
      <c r="D9" s="21" t="s">
        <v>14</v>
      </c>
      <c r="E9" s="22">
        <f>SUM(E10:E18)</f>
        <v>11782194.369999999</v>
      </c>
      <c r="F9" s="22">
        <f>SUM(F10:F18)</f>
        <v>12342549.700000001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0</v>
      </c>
      <c r="F10" s="22">
        <v>0</v>
      </c>
    </row>
    <row r="11" spans="1:6" x14ac:dyDescent="0.25">
      <c r="A11" s="23" t="s">
        <v>17</v>
      </c>
      <c r="B11" s="22">
        <v>1630695.94</v>
      </c>
      <c r="C11" s="22">
        <v>533728.97</v>
      </c>
      <c r="D11" s="23" t="s">
        <v>18</v>
      </c>
      <c r="E11" s="22">
        <v>47507.44</v>
      </c>
      <c r="F11" s="22">
        <v>64997.27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>
        <v>0</v>
      </c>
      <c r="C13" s="22">
        <v>3216633.21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165567.98000000001</v>
      </c>
      <c r="F16" s="22">
        <v>295029.36</v>
      </c>
    </row>
    <row r="17" spans="1:6" x14ac:dyDescent="0.25">
      <c r="A17" s="21" t="s">
        <v>29</v>
      </c>
      <c r="B17" s="22">
        <f>SUM(B18:B24)</f>
        <v>2239451.14</v>
      </c>
      <c r="C17" s="22">
        <f>SUM(C18:C24)</f>
        <v>143194.63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11569118.949999999</v>
      </c>
      <c r="F18" s="22">
        <v>11982523.07</v>
      </c>
    </row>
    <row r="19" spans="1:6" x14ac:dyDescent="0.25">
      <c r="A19" s="23" t="s">
        <v>33</v>
      </c>
      <c r="B19" s="22">
        <v>2066258.34</v>
      </c>
      <c r="C19" s="22">
        <v>51574.64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89383.47</v>
      </c>
      <c r="C20" s="22">
        <v>4094.52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5000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78809.33</v>
      </c>
      <c r="C24" s="22">
        <v>87525.47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2002600</v>
      </c>
      <c r="C25" s="22">
        <f>SUM(C26:C30)</f>
        <v>1200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2600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2000000</v>
      </c>
      <c r="C27" s="22">
        <v>1200</v>
      </c>
      <c r="D27" s="21" t="s">
        <v>50</v>
      </c>
      <c r="E27" s="22">
        <f>SUM(E28:E30)</f>
        <v>12000000</v>
      </c>
      <c r="F27" s="22">
        <f>SUM(F28:F30)</f>
        <v>8000000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12000000</v>
      </c>
      <c r="F30" s="22">
        <v>8000000</v>
      </c>
    </row>
    <row r="31" spans="1:6" x14ac:dyDescent="0.25">
      <c r="A31" s="21" t="s">
        <v>57</v>
      </c>
      <c r="B31" s="22">
        <f>SUM(B32:B36)</f>
        <v>85646523.400000006</v>
      </c>
      <c r="C31" s="22">
        <f>SUM(C32:C36)</f>
        <v>81644435.400000006</v>
      </c>
      <c r="D31" s="21" t="s">
        <v>58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85646523.400000006</v>
      </c>
      <c r="C36" s="22">
        <v>81644435.400000006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B9+B17+B25+B31+B38+B41</f>
        <v>91519270.480000004</v>
      </c>
      <c r="C47" s="26">
        <f>C9+C17+C25+C31+C38+C41</f>
        <v>85539192.210000008</v>
      </c>
      <c r="D47" s="19" t="s">
        <v>88</v>
      </c>
      <c r="E47" s="26">
        <f>E9+E19+E23+E26+E27+E31+E38+E42</f>
        <v>23782194.369999997</v>
      </c>
      <c r="F47" s="26">
        <f>F9+F19+F23+F26+F27+F31+F38+F42</f>
        <v>20342549.700000003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15218418.67</v>
      </c>
      <c r="C51" s="22">
        <v>18480754.09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0</v>
      </c>
      <c r="C52" s="22">
        <v>0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1815071.56</v>
      </c>
      <c r="C53" s="22">
        <v>1809081.56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45449.440000000002</v>
      </c>
      <c r="C54" s="22">
        <v>45449.440000000002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-1565195.82</v>
      </c>
      <c r="C55" s="22">
        <v>-1565195.82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23782194.369999997</v>
      </c>
      <c r="F59" s="26">
        <f>F47+F57</f>
        <v>20342549.700000003</v>
      </c>
    </row>
    <row r="60" spans="1:6" x14ac:dyDescent="0.25">
      <c r="A60" s="25" t="s">
        <v>108</v>
      </c>
      <c r="B60" s="26">
        <f>SUM(B50:B58)</f>
        <v>15513743.850000001</v>
      </c>
      <c r="C60" s="26">
        <f>SUM(C50:C58)</f>
        <v>18770089.27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107033014.33000001</v>
      </c>
      <c r="C62" s="26">
        <f>SUM(C47+C60)</f>
        <v>104309281.48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f>SUM(E64:E66)</f>
        <v>78573852.349999994</v>
      </c>
      <c r="F63" s="22">
        <f>SUM(F64:F66)</f>
        <v>78690323.5</v>
      </c>
    </row>
    <row r="64" spans="1:6" x14ac:dyDescent="0.25">
      <c r="A64" s="20"/>
      <c r="B64" s="20"/>
      <c r="C64" s="20"/>
      <c r="D64" s="21" t="s">
        <v>112</v>
      </c>
      <c r="E64" s="22">
        <v>78554852.349999994</v>
      </c>
      <c r="F64" s="22">
        <v>78671323.5</v>
      </c>
    </row>
    <row r="65" spans="1:6" x14ac:dyDescent="0.25">
      <c r="A65" s="20"/>
      <c r="B65" s="20"/>
      <c r="C65" s="20"/>
      <c r="D65" s="27" t="s">
        <v>113</v>
      </c>
      <c r="E65" s="22">
        <v>19000</v>
      </c>
      <c r="F65" s="22">
        <v>19000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f>SUM(E69:E73)</f>
        <v>4676967.6100000003</v>
      </c>
      <c r="F68" s="22">
        <f>SUM(F69:F73)</f>
        <v>5276408.7799999993</v>
      </c>
    </row>
    <row r="69" spans="1:6" x14ac:dyDescent="0.25">
      <c r="A69" s="30"/>
      <c r="B69" s="20"/>
      <c r="C69" s="20"/>
      <c r="D69" s="21" t="s">
        <v>116</v>
      </c>
      <c r="E69" s="22">
        <v>109579.95</v>
      </c>
      <c r="F69" s="22">
        <v>14105045</v>
      </c>
    </row>
    <row r="70" spans="1:6" x14ac:dyDescent="0.25">
      <c r="A70" s="30"/>
      <c r="B70" s="20"/>
      <c r="C70" s="20"/>
      <c r="D70" s="21" t="s">
        <v>117</v>
      </c>
      <c r="E70" s="22">
        <v>3808768.31</v>
      </c>
      <c r="F70" s="22">
        <v>-9587255.5700000003</v>
      </c>
    </row>
    <row r="71" spans="1:6" x14ac:dyDescent="0.25">
      <c r="A71" s="30"/>
      <c r="B71" s="20"/>
      <c r="C71" s="20"/>
      <c r="D71" s="21" t="s">
        <v>118</v>
      </c>
      <c r="E71" s="22">
        <v>758619.35</v>
      </c>
      <c r="F71" s="22">
        <v>758619.35</v>
      </c>
    </row>
    <row r="72" spans="1:6" x14ac:dyDescent="0.25">
      <c r="A72" s="30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121</v>
      </c>
      <c r="E75" s="22">
        <f>E76+E77</f>
        <v>0</v>
      </c>
      <c r="F75" s="22">
        <f>F76+F77</f>
        <v>0</v>
      </c>
    </row>
    <row r="76" spans="1:6" x14ac:dyDescent="0.25">
      <c r="A76" s="30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124</v>
      </c>
      <c r="E79" s="26">
        <f>E63+E68+E75</f>
        <v>83250819.959999993</v>
      </c>
      <c r="F79" s="26">
        <f>F63+F68+F75</f>
        <v>83966732.280000001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125</v>
      </c>
      <c r="E81" s="26">
        <f>E59+E79</f>
        <v>107033014.32999998</v>
      </c>
      <c r="F81" s="26">
        <f>F59+F79</f>
        <v>104309281.98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B9:C62 E9:F45 E50:F81" xr:uid="{6A5C4C96-E03B-420A-BEE5-84CF2B9C94A9}">
      <formula1>-1.79769313486231E+100</formula1>
      <formula2>1.79769313486231E+100</formula2>
    </dataValidation>
    <dataValidation allowBlank="1" showInputMessage="1" showErrorMessage="1" prompt="20XN (d)" sqref="B6 E6" xr:uid="{7E210459-90C9-43E6-9484-8E371ECD85DC}"/>
    <dataValidation allowBlank="1" showInputMessage="1" showErrorMessage="1" prompt="31 de diciembre de 20XN-1 (e)" sqref="C6 F6" xr:uid="{D60C0B3C-1C38-404C-9DD2-DDE1FF281D81}"/>
  </dataValidations>
  <pageMargins left="0.70866141732283472" right="0.70866141732283472" top="0.74803149606299213" bottom="0.74803149606299213" header="0.31496062992125984" footer="0.31496062992125984"/>
  <pageSetup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2023-08-02T18:48:56Z</cp:lastPrinted>
  <dcterms:created xsi:type="dcterms:W3CDTF">2023-08-02T18:46:53Z</dcterms:created>
  <dcterms:modified xsi:type="dcterms:W3CDTF">2023-08-02T18:49:08Z</dcterms:modified>
</cp:coreProperties>
</file>