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F7A3F969-55C0-494E-BFC2-3E0FF265679C}" xr6:coauthVersionLast="47" xr6:coauthVersionMax="47" xr10:uidLastSave="{00000000-0000-0000-0000-000000000000}"/>
  <bookViews>
    <workbookView xWindow="-120" yWindow="-120" windowWidth="20730" windowHeight="11160" xr2:uid="{2FAECF30-1B08-4229-93D3-4C281C03BD1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4" i="1" s="1"/>
  <c r="G55" i="1"/>
  <c r="F54" i="1"/>
  <c r="F65" i="1" s="1"/>
  <c r="E54" i="1"/>
  <c r="E65" i="1" s="1"/>
  <c r="D54" i="1"/>
  <c r="C54" i="1"/>
  <c r="B54" i="1"/>
  <c r="B65" i="1" s="1"/>
  <c r="G53" i="1"/>
  <c r="G52" i="1"/>
  <c r="G51" i="1"/>
  <c r="G50" i="1"/>
  <c r="G49" i="1"/>
  <c r="G45" i="1" s="1"/>
  <c r="G48" i="1"/>
  <c r="G47" i="1"/>
  <c r="G46" i="1"/>
  <c r="F45" i="1"/>
  <c r="E45" i="1"/>
  <c r="D45" i="1"/>
  <c r="D65" i="1" s="1"/>
  <c r="C45" i="1"/>
  <c r="C65" i="1" s="1"/>
  <c r="B45" i="1"/>
  <c r="G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F70" i="1" s="1"/>
  <c r="E16" i="1"/>
  <c r="E41" i="1" s="1"/>
  <c r="E70" i="1" s="1"/>
  <c r="D16" i="1"/>
  <c r="D41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A4" i="1"/>
  <c r="A2" i="1"/>
  <c r="G42" i="1" l="1"/>
  <c r="G65" i="1"/>
  <c r="G70" i="1" s="1"/>
  <c r="D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<sst xmlns="http://schemas.openxmlformats.org/spreadsheetml/2006/main" count="73" uniqueCount="73">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</sst>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33A6-99E2-4B2D-A244-206EECC8139E}">
  <sheetPr>
    <pageSetUpPr fitToPage="1"/>
  </sheetPr>
  <dimension ref="A1:G76"/>
  <sheetViews>
    <sheetView tabSelected="1" workbookViewId="0">
      <selection activeCell="A6" sqref="A6:A7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30 de Junio de 2023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ht="41.45" customHeight="1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5" si="0">F11-B11</f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1">
        <v>510000</v>
      </c>
      <c r="C13" s="21">
        <v>-380000</v>
      </c>
      <c r="D13" s="21">
        <v>130000</v>
      </c>
      <c r="E13" s="21">
        <v>26437.93</v>
      </c>
      <c r="F13" s="21">
        <v>26437.93</v>
      </c>
      <c r="G13" s="21">
        <f t="shared" si="0"/>
        <v>-483562.07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18</v>
      </c>
      <c r="B15" s="21">
        <v>10180000</v>
      </c>
      <c r="C15" s="21">
        <v>-1494000</v>
      </c>
      <c r="D15" s="21">
        <v>8686000</v>
      </c>
      <c r="E15" s="21">
        <v>2510679.09</v>
      </c>
      <c r="F15" s="21">
        <v>2510679.09</v>
      </c>
      <c r="G15" s="21">
        <f t="shared" si="0"/>
        <v>-7669320.9100000001</v>
      </c>
    </row>
    <row r="16" spans="1:7" x14ac:dyDescent="0.25">
      <c r="A16" s="22" t="s">
        <v>19</v>
      </c>
      <c r="B16" s="21">
        <f t="shared" ref="B16:G16" si="1">SUM(B17:B27)</f>
        <v>0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3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3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3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3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3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3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3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3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3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31</v>
      </c>
      <c r="B28" s="21">
        <f t="shared" ref="B28:G28" si="3">SUM(B29:B33)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3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3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4">F30-B30</f>
        <v>0</v>
      </c>
    </row>
    <row r="31" spans="1:7" x14ac:dyDescent="0.25">
      <c r="A31" s="23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3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3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37</v>
      </c>
      <c r="B34" s="21">
        <v>1500000</v>
      </c>
      <c r="C34" s="21">
        <v>0</v>
      </c>
      <c r="D34" s="21">
        <v>1500000</v>
      </c>
      <c r="E34" s="21">
        <v>1500000</v>
      </c>
      <c r="F34" s="21">
        <v>1500000</v>
      </c>
      <c r="G34" s="21">
        <f t="shared" si="4"/>
        <v>0</v>
      </c>
    </row>
    <row r="35" spans="1:7" ht="14.45" customHeight="1" x14ac:dyDescent="0.25">
      <c r="A35" s="20" t="s">
        <v>38</v>
      </c>
      <c r="B35" s="21">
        <f t="shared" ref="B35:G35" si="5">B36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7" ht="14.45" customHeight="1" x14ac:dyDescent="0.25">
      <c r="A36" s="23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6">B38+B39</f>
        <v>0</v>
      </c>
      <c r="C37" s="21">
        <f t="shared" si="6"/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</row>
    <row r="38" spans="1:7" x14ac:dyDescent="0.25">
      <c r="A38" s="23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3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43</v>
      </c>
      <c r="B41" s="26">
        <f t="shared" ref="B41:G41" si="7">SUM(B9,B10,B11,B12,B13,B14,B15,B16,B28,B34,B35,B37)</f>
        <v>12190000</v>
      </c>
      <c r="C41" s="26">
        <f t="shared" si="7"/>
        <v>-1874000</v>
      </c>
      <c r="D41" s="26">
        <f t="shared" si="7"/>
        <v>10316000</v>
      </c>
      <c r="E41" s="26">
        <f t="shared" si="7"/>
        <v>4037117.02</v>
      </c>
      <c r="F41" s="26">
        <f t="shared" si="7"/>
        <v>4037117.02</v>
      </c>
      <c r="G41" s="26">
        <f t="shared" si="7"/>
        <v>-8152882.9800000004</v>
      </c>
    </row>
    <row r="42" spans="1:7" x14ac:dyDescent="0.25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45</v>
      </c>
      <c r="B44" s="28"/>
      <c r="C44" s="28"/>
      <c r="D44" s="28"/>
      <c r="E44" s="28"/>
      <c r="F44" s="28"/>
      <c r="G44" s="28"/>
    </row>
    <row r="45" spans="1:7" x14ac:dyDescent="0.25">
      <c r="A45" s="20" t="s">
        <v>46</v>
      </c>
      <c r="B45" s="21">
        <f t="shared" ref="B45:G45" si="8">SUM(B46:B53)</f>
        <v>0</v>
      </c>
      <c r="C45" s="21">
        <f t="shared" si="8"/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</row>
    <row r="46" spans="1:7" x14ac:dyDescent="0.25">
      <c r="A46" s="29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29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30" x14ac:dyDescent="0.25">
      <c r="A49" s="29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29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x14ac:dyDescent="0.25">
      <c r="A51" s="29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30" x14ac:dyDescent="0.25">
      <c r="A52" s="30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3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0">SUM(B55:B58)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</row>
    <row r="55" spans="1:7" x14ac:dyDescent="0.25">
      <c r="A55" s="30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29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29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0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60</v>
      </c>
      <c r="B59" s="21">
        <f t="shared" ref="B59:G59" si="12">SUM(B60:B61)</f>
        <v>0</v>
      </c>
      <c r="C59" s="21">
        <f t="shared" si="12"/>
        <v>0</v>
      </c>
      <c r="D59" s="21">
        <f t="shared" si="12"/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</row>
    <row r="60" spans="1:7" x14ac:dyDescent="0.25">
      <c r="A60" s="29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29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3"/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65</v>
      </c>
      <c r="B65" s="26">
        <f t="shared" ref="B65:G65" si="14">B45+B54+B59+B62+B63</f>
        <v>0</v>
      </c>
      <c r="C65" s="26">
        <f t="shared" si="14"/>
        <v>0</v>
      </c>
      <c r="D65" s="26">
        <f t="shared" si="14"/>
        <v>0</v>
      </c>
      <c r="E65" s="26">
        <f t="shared" si="14"/>
        <v>0</v>
      </c>
      <c r="F65" s="26">
        <f t="shared" si="14"/>
        <v>0</v>
      </c>
      <c r="G65" s="26">
        <f t="shared" si="14"/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66</v>
      </c>
      <c r="B67" s="26">
        <f t="shared" ref="B67:G67" si="15">B68</f>
        <v>0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68</v>
      </c>
      <c r="B70" s="26">
        <f t="shared" ref="B70:G70" si="16">B41+B65+B67</f>
        <v>12190000</v>
      </c>
      <c r="C70" s="26">
        <f t="shared" si="16"/>
        <v>-1874000</v>
      </c>
      <c r="D70" s="26">
        <f t="shared" si="16"/>
        <v>10316000</v>
      </c>
      <c r="E70" s="26">
        <f t="shared" si="16"/>
        <v>4037117.02</v>
      </c>
      <c r="F70" s="26">
        <f t="shared" si="16"/>
        <v>4037117.02</v>
      </c>
      <c r="G70" s="26">
        <f t="shared" si="16"/>
        <v>-8152882.9800000004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69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70</v>
      </c>
      <c r="B73" s="21">
        <v>4000000</v>
      </c>
      <c r="C73" s="21">
        <v>12000000</v>
      </c>
      <c r="D73" s="21">
        <v>16000000</v>
      </c>
      <c r="E73" s="21">
        <v>0</v>
      </c>
      <c r="F73" s="21">
        <v>0</v>
      </c>
      <c r="G73" s="21">
        <f>F73-B73</f>
        <v>-4000000</v>
      </c>
    </row>
    <row r="74" spans="1:7" ht="30" x14ac:dyDescent="0.25">
      <c r="A74" s="31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2" t="s">
        <v>72</v>
      </c>
      <c r="B75" s="26">
        <f t="shared" ref="B75:G75" si="17">B73+B74</f>
        <v>4000000</v>
      </c>
      <c r="C75" s="26">
        <f t="shared" si="17"/>
        <v>12000000</v>
      </c>
      <c r="D75" s="26">
        <f t="shared" si="17"/>
        <v>16000000</v>
      </c>
      <c r="E75" s="26">
        <f t="shared" si="17"/>
        <v>0</v>
      </c>
      <c r="F75" s="26">
        <f t="shared" si="17"/>
        <v>0</v>
      </c>
      <c r="G75" s="26">
        <f t="shared" si="17"/>
        <v>-4000000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CD9D24EF-3E92-4A25-A65E-BBE7008AD03A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2023-08-02T18:53:44Z</cp:lastPrinted>
  <dcterms:created xsi:type="dcterms:W3CDTF">2023-08-02T18:52:49Z</dcterms:created>
  <dcterms:modified xsi:type="dcterms:W3CDTF">2023-08-02T18:53:49Z</dcterms:modified>
</cp:coreProperties>
</file>