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5_INFORMACION_PRESUPUESTAL\ENE-MAR\"/>
    </mc:Choice>
  </mc:AlternateContent>
  <xr:revisionPtr revIDLastSave="0" documentId="8_{1F63BD88-5629-4632-8A18-CC41AE9FC457}" xr6:coauthVersionLast="47" xr6:coauthVersionMax="47" xr10:uidLastSave="{00000000-0000-0000-0000-000000000000}"/>
  <bookViews>
    <workbookView xWindow="-120" yWindow="-120" windowWidth="20730" windowHeight="11160" xr2:uid="{48CA5209-B6EA-4ACF-A6EF-D761DE5A729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75" i="1"/>
  <c r="G74" i="1"/>
  <c r="G73" i="1"/>
  <c r="G72" i="1"/>
  <c r="G71" i="1"/>
  <c r="G70" i="1"/>
  <c r="G69" i="1" s="1"/>
  <c r="F69" i="1"/>
  <c r="E69" i="1"/>
  <c r="D69" i="1"/>
  <c r="C69" i="1"/>
  <c r="B69" i="1"/>
  <c r="G58" i="1"/>
  <c r="G57" i="1"/>
  <c r="F57" i="1"/>
  <c r="E57" i="1"/>
  <c r="D57" i="1"/>
  <c r="C57" i="1"/>
  <c r="B57" i="1"/>
  <c r="G56" i="1"/>
  <c r="G55" i="1"/>
  <c r="G54" i="1"/>
  <c r="G53" i="1" s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G43" i="1"/>
  <c r="F43" i="1"/>
  <c r="E43" i="1"/>
  <c r="D43" i="1"/>
  <c r="C43" i="1"/>
  <c r="B43" i="1"/>
  <c r="G33" i="1"/>
  <c r="F33" i="1"/>
  <c r="E33" i="1"/>
  <c r="D33" i="1"/>
  <c r="C33" i="1"/>
  <c r="B33" i="1"/>
  <c r="G32" i="1"/>
  <c r="G31" i="1"/>
  <c r="G30" i="1"/>
  <c r="G29" i="1"/>
  <c r="G28" i="1"/>
  <c r="G27" i="1"/>
  <c r="G26" i="1"/>
  <c r="G25" i="1"/>
  <c r="G24" i="1"/>
  <c r="G23" i="1" s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/>
  <c r="G13" i="1"/>
  <c r="F13" i="1"/>
  <c r="E13" i="1"/>
  <c r="D13" i="1"/>
  <c r="C13" i="1"/>
  <c r="C77" i="1" s="1"/>
  <c r="B13" i="1"/>
  <c r="G12" i="1"/>
  <c r="G11" i="1"/>
  <c r="G10" i="1"/>
  <c r="G9" i="1"/>
  <c r="G8" i="1"/>
  <c r="G7" i="1"/>
  <c r="G6" i="1"/>
  <c r="G5" i="1" s="1"/>
  <c r="G77" i="1" s="1"/>
  <c r="D6" i="1"/>
  <c r="F5" i="1"/>
  <c r="F77" i="1" s="1"/>
  <c r="E5" i="1"/>
  <c r="E77" i="1" s="1"/>
  <c r="D5" i="1"/>
  <c r="D77" i="1" s="1"/>
  <c r="C5" i="1"/>
  <c r="B5" i="1"/>
  <c r="B77" i="1" s="1"/>
</calcChain>
</file>

<file path=xl/sharedStrings.xml><?xml version="1.0" encoding="utf-8"?>
<sst xmlns="http://schemas.openxmlformats.org/spreadsheetml/2006/main" count="89" uniqueCount="89">
  <si>
    <t>Instituto Municipal de Vivienda de Irapuato, Gto
Estado Analítico del Ejercicio del Presupuesto de Egresos
Clasificación por Objeto del Gasto (Capítulo y Concepto)
Del 01 de Enero al 31 de Marzo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</si>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</sst>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4" fontId="3" fillId="0" borderId="7" xfId="0" applyNumberFormat="1" applyFont="1" applyBorder="1" applyProtection="1">
      <protection locked="0"/>
    </xf>
    <xf numFmtId="0" fontId="4" fillId="0" borderId="0" xfId="0" applyFont="1" applyAlignment="1">
      <alignment horizontal="left" indent="2"/>
    </xf>
    <xf numFmtId="4" fontId="4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4" fillId="0" borderId="14" xfId="0" applyFont="1" applyBorder="1" applyAlignment="1">
      <alignment horizontal="left" indent="2"/>
    </xf>
    <xf numFmtId="4" fontId="4" fillId="0" borderId="10" xfId="0" applyNumberFormat="1" applyFont="1" applyBorder="1" applyProtection="1">
      <protection locked="0"/>
    </xf>
    <xf numFmtId="0" fontId="3" fillId="0" borderId="14" xfId="0" applyFont="1" applyBorder="1" applyAlignment="1" applyProtection="1">
      <alignment horizontal="left" indent="2"/>
      <protection locked="0"/>
    </xf>
    <xf numFmtId="4" fontId="3" fillId="0" borderId="10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5" fillId="0" borderId="0" xfId="0" applyFont="1"/>
    <xf numFmtId="0" fontId="6" fillId="0" borderId="0" xfId="1" applyFont="1"/>
  </cellXfs>
  <cellStyles count="2">
    <cellStyle name="Normal" xfId="0" builtinId="0"/>
    <cellStyle name="Normal 3" xfId="1" xr:uid="{4D2C611F-94D0-4999-8FBA-EB6E45A27E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C02A8-3A8D-49E9-94CE-4C4CFE127ABA}">
  <dimension ref="A1:G86"/>
  <sheetViews>
    <sheetView tabSelected="1" workbookViewId="0">
      <selection sqref="A1:G1"/>
    </sheetView>
  </sheetViews>
  <sheetFormatPr baseColWidth="10" defaultColWidth="10.28515625" defaultRowHeight="15" x14ac:dyDescent="0.25"/>
  <cols>
    <col min="1" max="1" width="53.85546875" style="4" customWidth="1"/>
    <col min="2" max="2" width="15.7109375" style="4" customWidth="1"/>
    <col min="3" max="3" width="17" style="4" customWidth="1"/>
    <col min="4" max="7" width="15.7109375" style="4" customWidth="1"/>
    <col min="8" max="16384" width="10.28515625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 t="s">
        <v>11</v>
      </c>
      <c r="B5" s="16">
        <f>SUM(B6:B12)</f>
        <v>7356724.709999999</v>
      </c>
      <c r="C5" s="16">
        <f t="shared" ref="C5:G5" si="0">SUM(C6:C12)</f>
        <v>0</v>
      </c>
      <c r="D5" s="16">
        <f t="shared" si="0"/>
        <v>7356724.709999999</v>
      </c>
      <c r="E5" s="16">
        <f t="shared" si="0"/>
        <v>1592141.33</v>
      </c>
      <c r="F5" s="16">
        <f t="shared" si="0"/>
        <v>1592141.33</v>
      </c>
      <c r="G5" s="16">
        <f t="shared" si="0"/>
        <v>5764583.3799999999</v>
      </c>
    </row>
    <row r="6" spans="1:7" x14ac:dyDescent="0.25">
      <c r="A6" s="17" t="s">
        <v>12</v>
      </c>
      <c r="B6" s="18">
        <v>4943361.0199999996</v>
      </c>
      <c r="C6" s="18">
        <v>0</v>
      </c>
      <c r="D6" s="18">
        <f>+B6+C6</f>
        <v>4943361.0199999996</v>
      </c>
      <c r="E6" s="18">
        <v>1260783.73</v>
      </c>
      <c r="F6" s="18">
        <v>1260783.73</v>
      </c>
      <c r="G6" s="18">
        <f>+D6-E6</f>
        <v>3682577.2899999996</v>
      </c>
    </row>
    <row r="7" spans="1:7" x14ac:dyDescent="0.25">
      <c r="A7" s="17" t="s">
        <v>13</v>
      </c>
      <c r="B7" s="18">
        <v>139787.71</v>
      </c>
      <c r="C7" s="18">
        <v>0</v>
      </c>
      <c r="D7" s="18">
        <v>139787.71</v>
      </c>
      <c r="E7" s="18">
        <v>35636.57</v>
      </c>
      <c r="F7" s="18">
        <v>35636.57</v>
      </c>
      <c r="G7" s="18">
        <f t="shared" ref="G7:G32" si="1">+D7-E7</f>
        <v>104151.13999999998</v>
      </c>
    </row>
    <row r="8" spans="1:7" x14ac:dyDescent="0.25">
      <c r="A8" s="17" t="s">
        <v>14</v>
      </c>
      <c r="B8" s="18">
        <v>632625.13</v>
      </c>
      <c r="C8" s="18">
        <v>0</v>
      </c>
      <c r="D8" s="18">
        <v>632625.13</v>
      </c>
      <c r="E8" s="18">
        <v>1549.42</v>
      </c>
      <c r="F8" s="18">
        <v>1549.42</v>
      </c>
      <c r="G8" s="18">
        <f t="shared" si="1"/>
        <v>631075.71</v>
      </c>
    </row>
    <row r="9" spans="1:7" x14ac:dyDescent="0.25">
      <c r="A9" s="17" t="s">
        <v>15</v>
      </c>
      <c r="B9" s="18">
        <v>1035950.85</v>
      </c>
      <c r="C9" s="18">
        <v>0</v>
      </c>
      <c r="D9" s="18">
        <v>1035950.85</v>
      </c>
      <c r="E9" s="18">
        <v>294171.61</v>
      </c>
      <c r="F9" s="18">
        <v>294171.61</v>
      </c>
      <c r="G9" s="18">
        <f t="shared" si="1"/>
        <v>741779.24</v>
      </c>
    </row>
    <row r="10" spans="1:7" x14ac:dyDescent="0.25">
      <c r="A10" s="17" t="s">
        <v>16</v>
      </c>
      <c r="B10" s="18">
        <v>305000</v>
      </c>
      <c r="C10" s="18">
        <v>0</v>
      </c>
      <c r="D10" s="18">
        <v>305000</v>
      </c>
      <c r="E10" s="18">
        <v>0</v>
      </c>
      <c r="F10" s="18">
        <v>0</v>
      </c>
      <c r="G10" s="18">
        <f t="shared" si="1"/>
        <v>305000</v>
      </c>
    </row>
    <row r="11" spans="1:7" x14ac:dyDescent="0.25">
      <c r="A11" s="17" t="s">
        <v>17</v>
      </c>
      <c r="B11" s="18">
        <v>300000</v>
      </c>
      <c r="C11" s="18">
        <v>0</v>
      </c>
      <c r="D11" s="18">
        <v>300000</v>
      </c>
      <c r="E11" s="18">
        <v>0</v>
      </c>
      <c r="F11" s="18">
        <v>0</v>
      </c>
      <c r="G11" s="18">
        <f t="shared" si="1"/>
        <v>300000</v>
      </c>
    </row>
    <row r="12" spans="1:7" x14ac:dyDescent="0.25">
      <c r="A12" s="17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f t="shared" si="1"/>
        <v>0</v>
      </c>
    </row>
    <row r="13" spans="1:7" x14ac:dyDescent="0.25">
      <c r="A13" s="15" t="s">
        <v>19</v>
      </c>
      <c r="B13" s="19">
        <f>SUM(B14:B22)</f>
        <v>333350</v>
      </c>
      <c r="C13" s="19">
        <f t="shared" ref="C13:G13" si="2">SUM(C14:C22)</f>
        <v>0</v>
      </c>
      <c r="D13" s="19">
        <f t="shared" si="2"/>
        <v>333350</v>
      </c>
      <c r="E13" s="19">
        <f t="shared" si="2"/>
        <v>31266.91</v>
      </c>
      <c r="F13" s="19">
        <f t="shared" si="2"/>
        <v>31266.91</v>
      </c>
      <c r="G13" s="19">
        <f t="shared" si="2"/>
        <v>302083.08999999997</v>
      </c>
    </row>
    <row r="14" spans="1:7" x14ac:dyDescent="0.25">
      <c r="A14" s="17" t="s">
        <v>20</v>
      </c>
      <c r="B14" s="18">
        <v>86000</v>
      </c>
      <c r="C14" s="18">
        <v>0</v>
      </c>
      <c r="D14" s="18">
        <v>86000</v>
      </c>
      <c r="E14" s="18">
        <v>10059.44</v>
      </c>
      <c r="F14" s="18">
        <v>10059.44</v>
      </c>
      <c r="G14" s="18">
        <f t="shared" si="1"/>
        <v>75940.56</v>
      </c>
    </row>
    <row r="15" spans="1:7" x14ac:dyDescent="0.25">
      <c r="A15" s="17" t="s">
        <v>21</v>
      </c>
      <c r="B15" s="18">
        <v>21350</v>
      </c>
      <c r="C15" s="18">
        <v>0</v>
      </c>
      <c r="D15" s="18">
        <v>21350</v>
      </c>
      <c r="E15" s="18">
        <v>3503.47</v>
      </c>
      <c r="F15" s="18">
        <v>3503.47</v>
      </c>
      <c r="G15" s="18">
        <f t="shared" si="1"/>
        <v>17846.53</v>
      </c>
    </row>
    <row r="16" spans="1:7" x14ac:dyDescent="0.25">
      <c r="A16" s="17" t="s">
        <v>22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f t="shared" si="1"/>
        <v>0</v>
      </c>
    </row>
    <row r="17" spans="1:7" x14ac:dyDescent="0.25">
      <c r="A17" s="17" t="s">
        <v>23</v>
      </c>
      <c r="B17" s="18">
        <v>27700</v>
      </c>
      <c r="C17" s="18">
        <v>0</v>
      </c>
      <c r="D17" s="18">
        <v>27700</v>
      </c>
      <c r="E17" s="18">
        <v>604</v>
      </c>
      <c r="F17" s="18">
        <v>604</v>
      </c>
      <c r="G17" s="18">
        <f t="shared" si="1"/>
        <v>27096</v>
      </c>
    </row>
    <row r="18" spans="1:7" x14ac:dyDescent="0.25">
      <c r="A18" s="17" t="s">
        <v>24</v>
      </c>
      <c r="B18" s="18">
        <v>13300</v>
      </c>
      <c r="C18" s="18">
        <v>0</v>
      </c>
      <c r="D18" s="18">
        <v>13300</v>
      </c>
      <c r="E18" s="18">
        <v>0</v>
      </c>
      <c r="F18" s="18">
        <v>0</v>
      </c>
      <c r="G18" s="18">
        <f t="shared" si="1"/>
        <v>13300</v>
      </c>
    </row>
    <row r="19" spans="1:7" x14ac:dyDescent="0.25">
      <c r="A19" s="17" t="s">
        <v>25</v>
      </c>
      <c r="B19" s="18">
        <v>95000</v>
      </c>
      <c r="C19" s="18">
        <v>0</v>
      </c>
      <c r="D19" s="18">
        <v>95000</v>
      </c>
      <c r="E19" s="18">
        <v>17100</v>
      </c>
      <c r="F19" s="18">
        <v>17100</v>
      </c>
      <c r="G19" s="18">
        <f t="shared" si="1"/>
        <v>77900</v>
      </c>
    </row>
    <row r="20" spans="1:7" x14ac:dyDescent="0.25">
      <c r="A20" s="17" t="s">
        <v>26</v>
      </c>
      <c r="B20" s="18">
        <v>77000</v>
      </c>
      <c r="C20" s="18">
        <v>0</v>
      </c>
      <c r="D20" s="18">
        <v>77000</v>
      </c>
      <c r="E20" s="18">
        <v>0</v>
      </c>
      <c r="F20" s="18">
        <v>0</v>
      </c>
      <c r="G20" s="18">
        <f t="shared" si="1"/>
        <v>77000</v>
      </c>
    </row>
    <row r="21" spans="1:7" x14ac:dyDescent="0.25">
      <c r="A21" s="17" t="s">
        <v>27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f t="shared" si="1"/>
        <v>0</v>
      </c>
    </row>
    <row r="22" spans="1:7" x14ac:dyDescent="0.25">
      <c r="A22" s="17" t="s">
        <v>28</v>
      </c>
      <c r="B22" s="18">
        <v>13000</v>
      </c>
      <c r="C22" s="18">
        <v>0</v>
      </c>
      <c r="D22" s="18">
        <v>13000</v>
      </c>
      <c r="E22" s="18">
        <v>0</v>
      </c>
      <c r="F22" s="18">
        <v>0</v>
      </c>
      <c r="G22" s="18">
        <f t="shared" si="1"/>
        <v>13000</v>
      </c>
    </row>
    <row r="23" spans="1:7" x14ac:dyDescent="0.25">
      <c r="A23" s="15" t="s">
        <v>29</v>
      </c>
      <c r="B23" s="19">
        <f>SUM(B24:B32)</f>
        <v>2357894.69</v>
      </c>
      <c r="C23" s="19">
        <f t="shared" ref="C23:G23" si="3">SUM(C24:C32)</f>
        <v>0</v>
      </c>
      <c r="D23" s="19">
        <f t="shared" si="3"/>
        <v>2357894.69</v>
      </c>
      <c r="E23" s="19">
        <f t="shared" si="3"/>
        <v>257516.34999999998</v>
      </c>
      <c r="F23" s="19">
        <f t="shared" si="3"/>
        <v>257516.34999999998</v>
      </c>
      <c r="G23" s="19">
        <f t="shared" si="3"/>
        <v>2100378.34</v>
      </c>
    </row>
    <row r="24" spans="1:7" x14ac:dyDescent="0.25">
      <c r="A24" s="17" t="s">
        <v>30</v>
      </c>
      <c r="B24" s="18">
        <v>67500</v>
      </c>
      <c r="C24" s="18">
        <v>0</v>
      </c>
      <c r="D24" s="18">
        <v>67500</v>
      </c>
      <c r="E24" s="18">
        <v>7713</v>
      </c>
      <c r="F24" s="18">
        <v>7713</v>
      </c>
      <c r="G24" s="18">
        <f t="shared" si="1"/>
        <v>59787</v>
      </c>
    </row>
    <row r="25" spans="1:7" x14ac:dyDescent="0.25">
      <c r="A25" s="17" t="s">
        <v>31</v>
      </c>
      <c r="B25" s="18">
        <v>705000</v>
      </c>
      <c r="C25" s="18">
        <v>0</v>
      </c>
      <c r="D25" s="18">
        <v>705000</v>
      </c>
      <c r="E25" s="18">
        <v>104748</v>
      </c>
      <c r="F25" s="18">
        <v>104748</v>
      </c>
      <c r="G25" s="18">
        <f t="shared" si="1"/>
        <v>600252</v>
      </c>
    </row>
    <row r="26" spans="1:7" x14ac:dyDescent="0.25">
      <c r="A26" s="17" t="s">
        <v>32</v>
      </c>
      <c r="B26" s="18">
        <v>930000</v>
      </c>
      <c r="C26" s="18">
        <v>0</v>
      </c>
      <c r="D26" s="18">
        <v>930000</v>
      </c>
      <c r="E26" s="18">
        <v>51525</v>
      </c>
      <c r="F26" s="18">
        <v>51525</v>
      </c>
      <c r="G26" s="18">
        <f t="shared" si="1"/>
        <v>878475</v>
      </c>
    </row>
    <row r="27" spans="1:7" x14ac:dyDescent="0.25">
      <c r="A27" s="17" t="s">
        <v>33</v>
      </c>
      <c r="B27" s="18">
        <v>96000</v>
      </c>
      <c r="C27" s="18">
        <v>0</v>
      </c>
      <c r="D27" s="18">
        <v>96000</v>
      </c>
      <c r="E27" s="18">
        <v>20403.599999999999</v>
      </c>
      <c r="F27" s="18">
        <v>20403.599999999999</v>
      </c>
      <c r="G27" s="18">
        <f t="shared" si="1"/>
        <v>75596.399999999994</v>
      </c>
    </row>
    <row r="28" spans="1:7" x14ac:dyDescent="0.25">
      <c r="A28" s="17" t="s">
        <v>34</v>
      </c>
      <c r="B28" s="18">
        <v>199000</v>
      </c>
      <c r="C28" s="18">
        <v>0</v>
      </c>
      <c r="D28" s="18">
        <v>199000</v>
      </c>
      <c r="E28" s="18">
        <v>20768.64</v>
      </c>
      <c r="F28" s="18">
        <v>20768.64</v>
      </c>
      <c r="G28" s="18">
        <f t="shared" si="1"/>
        <v>178231.36</v>
      </c>
    </row>
    <row r="29" spans="1:7" x14ac:dyDescent="0.25">
      <c r="A29" s="17" t="s">
        <v>35</v>
      </c>
      <c r="B29" s="18">
        <v>75000</v>
      </c>
      <c r="C29" s="18">
        <v>0</v>
      </c>
      <c r="D29" s="18">
        <v>75000</v>
      </c>
      <c r="E29" s="18">
        <v>0</v>
      </c>
      <c r="F29" s="18">
        <v>0</v>
      </c>
      <c r="G29" s="18">
        <f t="shared" si="1"/>
        <v>75000</v>
      </c>
    </row>
    <row r="30" spans="1:7" x14ac:dyDescent="0.25">
      <c r="A30" s="17" t="s">
        <v>36</v>
      </c>
      <c r="B30" s="18">
        <v>75000</v>
      </c>
      <c r="C30" s="18">
        <v>0</v>
      </c>
      <c r="D30" s="18">
        <v>75000</v>
      </c>
      <c r="E30" s="18">
        <v>35</v>
      </c>
      <c r="F30" s="18">
        <v>35</v>
      </c>
      <c r="G30" s="18">
        <f t="shared" si="1"/>
        <v>74965</v>
      </c>
    </row>
    <row r="31" spans="1:7" x14ac:dyDescent="0.25">
      <c r="A31" s="17" t="s">
        <v>37</v>
      </c>
      <c r="B31" s="18">
        <v>70000</v>
      </c>
      <c r="C31" s="18">
        <v>0</v>
      </c>
      <c r="D31" s="18">
        <v>70000</v>
      </c>
      <c r="E31" s="18">
        <v>3324.11</v>
      </c>
      <c r="F31" s="18">
        <v>3324.11</v>
      </c>
      <c r="G31" s="18">
        <f t="shared" si="1"/>
        <v>66675.89</v>
      </c>
    </row>
    <row r="32" spans="1:7" x14ac:dyDescent="0.25">
      <c r="A32" s="17" t="s">
        <v>38</v>
      </c>
      <c r="B32" s="18">
        <v>140394.69</v>
      </c>
      <c r="C32" s="18">
        <v>0</v>
      </c>
      <c r="D32" s="18">
        <v>140394.69</v>
      </c>
      <c r="E32" s="18">
        <v>48999</v>
      </c>
      <c r="F32" s="18">
        <v>48999</v>
      </c>
      <c r="G32" s="18">
        <f t="shared" si="1"/>
        <v>91395.69</v>
      </c>
    </row>
    <row r="33" spans="1:7" x14ac:dyDescent="0.25">
      <c r="A33" s="15" t="s">
        <v>39</v>
      </c>
      <c r="B33" s="19">
        <f>SUM(B34:B42)</f>
        <v>0</v>
      </c>
      <c r="C33" s="19">
        <f t="shared" ref="C33:G33" si="4">SUM(C34:C42)</f>
        <v>0</v>
      </c>
      <c r="D33" s="19">
        <f t="shared" si="4"/>
        <v>0</v>
      </c>
      <c r="E33" s="19">
        <f t="shared" si="4"/>
        <v>0</v>
      </c>
      <c r="F33" s="19">
        <f t="shared" si="4"/>
        <v>0</v>
      </c>
      <c r="G33" s="19">
        <f t="shared" si="4"/>
        <v>0</v>
      </c>
    </row>
    <row r="34" spans="1:7" x14ac:dyDescent="0.25">
      <c r="A34" s="17" t="s">
        <v>40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 x14ac:dyDescent="0.25">
      <c r="A35" s="17" t="s">
        <v>41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x14ac:dyDescent="0.25">
      <c r="A36" s="17" t="s">
        <v>42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x14ac:dyDescent="0.25">
      <c r="A37" s="17" t="s">
        <v>43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x14ac:dyDescent="0.25">
      <c r="A38" s="17" t="s">
        <v>44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x14ac:dyDescent="0.25">
      <c r="A39" s="17" t="s">
        <v>45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5">
      <c r="A40" s="17" t="s">
        <v>46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</row>
    <row r="41" spans="1:7" x14ac:dyDescent="0.25">
      <c r="A41" s="17" t="s">
        <v>47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</row>
    <row r="42" spans="1:7" x14ac:dyDescent="0.25">
      <c r="A42" s="17" t="s">
        <v>48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</row>
    <row r="43" spans="1:7" x14ac:dyDescent="0.25">
      <c r="A43" s="15" t="s">
        <v>49</v>
      </c>
      <c r="B43" s="19">
        <f>SUM(B44:B52)</f>
        <v>4123875</v>
      </c>
      <c r="C43" s="19">
        <f t="shared" ref="C43:G43" si="5">SUM(C44:C52)</f>
        <v>0</v>
      </c>
      <c r="D43" s="19">
        <f t="shared" si="5"/>
        <v>4123875</v>
      </c>
      <c r="E43" s="19">
        <f t="shared" si="5"/>
        <v>4000000</v>
      </c>
      <c r="F43" s="19">
        <f t="shared" si="5"/>
        <v>4000000</v>
      </c>
      <c r="G43" s="19">
        <f t="shared" si="5"/>
        <v>123875</v>
      </c>
    </row>
    <row r="44" spans="1:7" x14ac:dyDescent="0.25">
      <c r="A44" s="17" t="s">
        <v>50</v>
      </c>
      <c r="B44" s="18">
        <v>110000</v>
      </c>
      <c r="C44" s="18">
        <v>0</v>
      </c>
      <c r="D44" s="18">
        <v>110000</v>
      </c>
      <c r="E44" s="18">
        <v>0</v>
      </c>
      <c r="F44" s="18">
        <v>0</v>
      </c>
      <c r="G44" s="18">
        <f t="shared" ref="G44:G52" si="6">+D44-E44</f>
        <v>110000</v>
      </c>
    </row>
    <row r="45" spans="1:7" x14ac:dyDescent="0.25">
      <c r="A45" s="17" t="s">
        <v>51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f t="shared" si="6"/>
        <v>0</v>
      </c>
    </row>
    <row r="46" spans="1:7" x14ac:dyDescent="0.25">
      <c r="A46" s="17" t="s">
        <v>52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f t="shared" si="6"/>
        <v>0</v>
      </c>
    </row>
    <row r="47" spans="1:7" x14ac:dyDescent="0.25">
      <c r="A47" s="17" t="s">
        <v>53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f t="shared" si="6"/>
        <v>0</v>
      </c>
    </row>
    <row r="48" spans="1:7" x14ac:dyDescent="0.25">
      <c r="A48" s="17" t="s">
        <v>54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f t="shared" si="6"/>
        <v>0</v>
      </c>
    </row>
    <row r="49" spans="1:7" x14ac:dyDescent="0.25">
      <c r="A49" s="17" t="s">
        <v>55</v>
      </c>
      <c r="B49" s="18">
        <v>13875</v>
      </c>
      <c r="C49" s="18">
        <v>0</v>
      </c>
      <c r="D49" s="18">
        <v>13875</v>
      </c>
      <c r="E49" s="18">
        <v>0</v>
      </c>
      <c r="F49" s="18">
        <v>0</v>
      </c>
      <c r="G49" s="18">
        <f t="shared" si="6"/>
        <v>13875</v>
      </c>
    </row>
    <row r="50" spans="1:7" x14ac:dyDescent="0.25">
      <c r="A50" s="17" t="s">
        <v>56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f t="shared" si="6"/>
        <v>0</v>
      </c>
    </row>
    <row r="51" spans="1:7" x14ac:dyDescent="0.25">
      <c r="A51" s="17" t="s">
        <v>57</v>
      </c>
      <c r="B51" s="18">
        <v>4000000</v>
      </c>
      <c r="C51" s="18">
        <v>0</v>
      </c>
      <c r="D51" s="18">
        <v>4000000</v>
      </c>
      <c r="E51" s="18">
        <v>4000000</v>
      </c>
      <c r="F51" s="18">
        <v>4000000</v>
      </c>
      <c r="G51" s="18">
        <f t="shared" si="6"/>
        <v>0</v>
      </c>
    </row>
    <row r="52" spans="1:7" x14ac:dyDescent="0.25">
      <c r="A52" s="17" t="s">
        <v>58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f t="shared" si="6"/>
        <v>0</v>
      </c>
    </row>
    <row r="53" spans="1:7" x14ac:dyDescent="0.25">
      <c r="A53" s="15" t="s">
        <v>59</v>
      </c>
      <c r="B53" s="19">
        <f>SUM(B54:B56)</f>
        <v>1400155.6</v>
      </c>
      <c r="C53" s="19">
        <f t="shared" ref="C53:G53" si="7">SUM(C54:C56)</f>
        <v>-550155.6</v>
      </c>
      <c r="D53" s="19">
        <f t="shared" si="7"/>
        <v>850000.00000000012</v>
      </c>
      <c r="E53" s="19">
        <f t="shared" si="7"/>
        <v>174</v>
      </c>
      <c r="F53" s="19">
        <f t="shared" si="7"/>
        <v>174</v>
      </c>
      <c r="G53" s="19">
        <f t="shared" si="7"/>
        <v>849826.00000000012</v>
      </c>
    </row>
    <row r="54" spans="1:7" x14ac:dyDescent="0.25">
      <c r="A54" s="17" t="s">
        <v>60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f t="shared" ref="G54:G56" si="8">+D54-E54</f>
        <v>0</v>
      </c>
    </row>
    <row r="55" spans="1:7" x14ac:dyDescent="0.25">
      <c r="A55" s="17" t="s">
        <v>61</v>
      </c>
      <c r="B55" s="18">
        <v>1400155.6</v>
      </c>
      <c r="C55" s="18">
        <v>-550155.6</v>
      </c>
      <c r="D55" s="18">
        <v>850000.00000000012</v>
      </c>
      <c r="E55" s="18">
        <v>174</v>
      </c>
      <c r="F55" s="18">
        <v>174</v>
      </c>
      <c r="G55" s="18">
        <f t="shared" si="8"/>
        <v>849826.00000000012</v>
      </c>
    </row>
    <row r="56" spans="1:7" x14ac:dyDescent="0.25">
      <c r="A56" s="17" t="s">
        <v>62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f t="shared" si="8"/>
        <v>0</v>
      </c>
    </row>
    <row r="57" spans="1:7" x14ac:dyDescent="0.25">
      <c r="A57" s="15" t="s">
        <v>63</v>
      </c>
      <c r="B57" s="19">
        <f>SUM(B58:B64)</f>
        <v>400000</v>
      </c>
      <c r="C57" s="19">
        <f t="shared" ref="C57:G57" si="9">SUM(C58:C64)</f>
        <v>0</v>
      </c>
      <c r="D57" s="19">
        <f t="shared" si="9"/>
        <v>400000</v>
      </c>
      <c r="E57" s="19">
        <f t="shared" si="9"/>
        <v>0</v>
      </c>
      <c r="F57" s="19">
        <f t="shared" si="9"/>
        <v>0</v>
      </c>
      <c r="G57" s="19">
        <f t="shared" si="9"/>
        <v>400000</v>
      </c>
    </row>
    <row r="58" spans="1:7" x14ac:dyDescent="0.25">
      <c r="A58" s="17" t="s">
        <v>64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f t="shared" ref="G58" si="10">+D58-E58</f>
        <v>0</v>
      </c>
    </row>
    <row r="59" spans="1:7" x14ac:dyDescent="0.25">
      <c r="A59" s="17" t="s">
        <v>65</v>
      </c>
      <c r="B59" s="18">
        <v>400000</v>
      </c>
      <c r="C59" s="18">
        <v>0</v>
      </c>
      <c r="D59" s="18">
        <v>400000</v>
      </c>
      <c r="E59" s="18">
        <v>0</v>
      </c>
      <c r="F59" s="18">
        <v>0</v>
      </c>
      <c r="G59" s="18">
        <v>400000</v>
      </c>
    </row>
    <row r="60" spans="1:7" x14ac:dyDescent="0.25">
      <c r="A60" s="17" t="s">
        <v>66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</row>
    <row r="61" spans="1:7" x14ac:dyDescent="0.25">
      <c r="A61" s="17" t="s">
        <v>67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</row>
    <row r="62" spans="1:7" x14ac:dyDescent="0.25">
      <c r="A62" s="17" t="s">
        <v>68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</row>
    <row r="63" spans="1:7" x14ac:dyDescent="0.25">
      <c r="A63" s="17" t="s">
        <v>69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</row>
    <row r="64" spans="1:7" x14ac:dyDescent="0.25">
      <c r="A64" s="17" t="s">
        <v>70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5" t="s">
        <v>71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</row>
    <row r="66" spans="1:7" x14ac:dyDescent="0.25">
      <c r="A66" s="17" t="s">
        <v>72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</row>
    <row r="67" spans="1:7" x14ac:dyDescent="0.25">
      <c r="A67" s="17" t="s">
        <v>73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</row>
    <row r="68" spans="1:7" x14ac:dyDescent="0.25">
      <c r="A68" s="17" t="s">
        <v>74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</row>
    <row r="69" spans="1:7" x14ac:dyDescent="0.25">
      <c r="A69" s="15" t="s">
        <v>75</v>
      </c>
      <c r="B69" s="19">
        <f>SUM(B70:B76)</f>
        <v>218000</v>
      </c>
      <c r="C69" s="19">
        <f t="shared" ref="C69:G69" si="11">SUM(C70:C76)</f>
        <v>550155.6</v>
      </c>
      <c r="D69" s="19">
        <f t="shared" si="11"/>
        <v>768155.6</v>
      </c>
      <c r="E69" s="19">
        <f t="shared" si="11"/>
        <v>218150.69</v>
      </c>
      <c r="F69" s="19">
        <f t="shared" si="11"/>
        <v>218150.69</v>
      </c>
      <c r="G69" s="19">
        <f t="shared" si="11"/>
        <v>550004.90999999992</v>
      </c>
    </row>
    <row r="70" spans="1:7" x14ac:dyDescent="0.25">
      <c r="A70" s="17" t="s">
        <v>76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f t="shared" ref="G70:G76" si="12">+D70-E70</f>
        <v>0</v>
      </c>
    </row>
    <row r="71" spans="1:7" x14ac:dyDescent="0.25">
      <c r="A71" s="17" t="s">
        <v>77</v>
      </c>
      <c r="B71" s="18">
        <v>218000</v>
      </c>
      <c r="C71" s="18">
        <v>550155.6</v>
      </c>
      <c r="D71" s="18">
        <v>768155.6</v>
      </c>
      <c r="E71" s="18">
        <v>218150.69</v>
      </c>
      <c r="F71" s="18">
        <v>218150.69</v>
      </c>
      <c r="G71" s="18">
        <f t="shared" si="12"/>
        <v>550004.90999999992</v>
      </c>
    </row>
    <row r="72" spans="1:7" x14ac:dyDescent="0.25">
      <c r="A72" s="17" t="s">
        <v>78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f t="shared" si="12"/>
        <v>0</v>
      </c>
    </row>
    <row r="73" spans="1:7" x14ac:dyDescent="0.25">
      <c r="A73" s="17" t="s">
        <v>79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f t="shared" si="12"/>
        <v>0</v>
      </c>
    </row>
    <row r="74" spans="1:7" x14ac:dyDescent="0.25">
      <c r="A74" s="17" t="s">
        <v>80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f t="shared" si="12"/>
        <v>0</v>
      </c>
    </row>
    <row r="75" spans="1:7" x14ac:dyDescent="0.25">
      <c r="A75" s="17" t="s">
        <v>81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f t="shared" si="12"/>
        <v>0</v>
      </c>
    </row>
    <row r="76" spans="1:7" x14ac:dyDescent="0.25">
      <c r="A76" s="20" t="s">
        <v>82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f t="shared" si="12"/>
        <v>0</v>
      </c>
    </row>
    <row r="77" spans="1:7" x14ac:dyDescent="0.25">
      <c r="A77" s="22" t="s">
        <v>83</v>
      </c>
      <c r="B77" s="23">
        <f>+B5+B13+B23+B33+B43+B53+B57+B69</f>
        <v>16189999.999999998</v>
      </c>
      <c r="C77" s="23">
        <f t="shared" ref="C77:F77" si="13">+C5+C13+C23+C33+C43+C53+C57+C69</f>
        <v>0</v>
      </c>
      <c r="D77" s="23">
        <f t="shared" si="13"/>
        <v>16189999.999999998</v>
      </c>
      <c r="E77" s="23">
        <f t="shared" si="13"/>
        <v>6099249.2800000003</v>
      </c>
      <c r="F77" s="23">
        <f t="shared" si="13"/>
        <v>6099249.2800000003</v>
      </c>
      <c r="G77" s="23">
        <f>+G5+G13+G23+G33+G43+G53+G57+G69</f>
        <v>10090750.720000001</v>
      </c>
    </row>
    <row r="79" spans="1:7" x14ac:dyDescent="0.25">
      <c r="A79" s="4" t="s">
        <v>84</v>
      </c>
      <c r="F79" s="24"/>
    </row>
    <row r="83" spans="1:4" x14ac:dyDescent="0.25">
      <c r="A83" s="25" t="s">
        <v>85</v>
      </c>
      <c r="B83" s="26"/>
      <c r="C83" s="26"/>
      <c r="D83" s="26"/>
    </row>
    <row r="84" spans="1:4" x14ac:dyDescent="0.25">
      <c r="A84" s="25" t="s">
        <v>86</v>
      </c>
      <c r="B84" s="26"/>
      <c r="C84" s="26"/>
      <c r="D84" s="26"/>
    </row>
    <row r="85" spans="1:4" x14ac:dyDescent="0.25">
      <c r="A85" s="25" t="s">
        <v>87</v>
      </c>
      <c r="B85" s="26"/>
      <c r="C85" s="26"/>
      <c r="D85" s="26"/>
    </row>
    <row r="86" spans="1:4" x14ac:dyDescent="0.25">
      <c r="A86" s="25" t="s">
        <v>88</v>
      </c>
      <c r="B86" s="26"/>
      <c r="C86" s="26"/>
      <c r="D86" s="26"/>
    </row>
  </sheetData>
  <mergeCells count="2">
    <mergeCell ref="A1:G1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2023-05-02T20:15:54Z</dcterms:created>
  <dcterms:modified xsi:type="dcterms:W3CDTF">2023-05-02T20:17:00Z</dcterms:modified>
</cp:coreProperties>
</file>