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/>
  <c r="E7" i="3"/>
  <c r="E15" i="2"/>
  <c r="D3"/>
  <c r="H34" i="3"/>
  <c r="C37"/>
  <c r="C34"/>
  <c r="E10" i="2"/>
  <c r="E9"/>
  <c r="E8"/>
  <c r="G44" i="3" l="1"/>
  <c r="F44"/>
  <c r="D44"/>
  <c r="C44"/>
  <c r="H43"/>
  <c r="G43"/>
  <c r="F43"/>
  <c r="D43"/>
  <c r="C43"/>
  <c r="G42"/>
  <c r="F42"/>
  <c r="D42"/>
  <c r="C42"/>
  <c r="G40"/>
  <c r="F40"/>
  <c r="D40"/>
  <c r="C40"/>
  <c r="H39"/>
  <c r="G39"/>
  <c r="F39"/>
  <c r="D39"/>
  <c r="C39"/>
  <c r="H38"/>
  <c r="G38"/>
  <c r="F38"/>
  <c r="D38"/>
  <c r="C38"/>
  <c r="G37"/>
  <c r="F37"/>
  <c r="D37"/>
  <c r="G36"/>
  <c r="F36"/>
  <c r="D36"/>
  <c r="C36"/>
  <c r="H35"/>
  <c r="G35"/>
  <c r="F35"/>
  <c r="D35"/>
  <c r="C35"/>
  <c r="G34"/>
  <c r="F34"/>
  <c r="D34"/>
  <c r="C41"/>
  <c r="H29"/>
  <c r="E29"/>
  <c r="H28"/>
  <c r="E28"/>
  <c r="H27"/>
  <c r="E27"/>
  <c r="G26"/>
  <c r="F26"/>
  <c r="D26"/>
  <c r="C26"/>
  <c r="H25"/>
  <c r="E25"/>
  <c r="H24"/>
  <c r="E24"/>
  <c r="H23"/>
  <c r="E23"/>
  <c r="H22"/>
  <c r="E22"/>
  <c r="H21"/>
  <c r="E21"/>
  <c r="H20"/>
  <c r="E20"/>
  <c r="H19"/>
  <c r="E19"/>
  <c r="G18"/>
  <c r="F18"/>
  <c r="F30" s="1"/>
  <c r="D18"/>
  <c r="C18"/>
  <c r="H14"/>
  <c r="H44" s="1"/>
  <c r="H41" s="1"/>
  <c r="E14"/>
  <c r="E44" s="1"/>
  <c r="H13"/>
  <c r="E13"/>
  <c r="E43" s="1"/>
  <c r="H12"/>
  <c r="H42" s="1"/>
  <c r="E12"/>
  <c r="E42" s="1"/>
  <c r="G11"/>
  <c r="F11"/>
  <c r="D11"/>
  <c r="C11"/>
  <c r="H10"/>
  <c r="H40" s="1"/>
  <c r="E40"/>
  <c r="H9"/>
  <c r="E9"/>
  <c r="E39" s="1"/>
  <c r="H8"/>
  <c r="E8"/>
  <c r="E38" s="1"/>
  <c r="H7"/>
  <c r="H37" s="1"/>
  <c r="H6"/>
  <c r="H36" s="1"/>
  <c r="E6"/>
  <c r="E36" s="1"/>
  <c r="H5"/>
  <c r="E5"/>
  <c r="E35" s="1"/>
  <c r="H4"/>
  <c r="E4"/>
  <c r="E34" s="1"/>
  <c r="G3"/>
  <c r="F3"/>
  <c r="D3"/>
  <c r="C3"/>
  <c r="H23" i="2"/>
  <c r="E23"/>
  <c r="H22"/>
  <c r="E22"/>
  <c r="H21"/>
  <c r="E21"/>
  <c r="H20"/>
  <c r="E20"/>
  <c r="H19"/>
  <c r="E19"/>
  <c r="H18"/>
  <c r="E18"/>
  <c r="H17"/>
  <c r="E17"/>
  <c r="H16"/>
  <c r="E16"/>
  <c r="H15"/>
  <c r="G14"/>
  <c r="F14"/>
  <c r="D14"/>
  <c r="C14"/>
  <c r="H13"/>
  <c r="E13"/>
  <c r="H12"/>
  <c r="E12"/>
  <c r="H11"/>
  <c r="E11"/>
  <c r="H10"/>
  <c r="H9"/>
  <c r="H8"/>
  <c r="H7"/>
  <c r="E7"/>
  <c r="H6"/>
  <c r="E6"/>
  <c r="H5"/>
  <c r="E5"/>
  <c r="H4"/>
  <c r="E4"/>
  <c r="G3"/>
  <c r="F3"/>
  <c r="H33" i="3" l="1"/>
  <c r="H45" s="1"/>
  <c r="E37"/>
  <c r="E33" s="1"/>
  <c r="G24" i="2"/>
  <c r="C33" i="3"/>
  <c r="G33"/>
  <c r="D33"/>
  <c r="F24" i="2"/>
  <c r="D41" i="3"/>
  <c r="D45" s="1"/>
  <c r="F41"/>
  <c r="E41"/>
  <c r="G41"/>
  <c r="C45"/>
  <c r="F33"/>
  <c r="D15"/>
  <c r="H11"/>
  <c r="G30"/>
  <c r="E11"/>
  <c r="C15"/>
  <c r="G15"/>
  <c r="F15"/>
  <c r="H3"/>
  <c r="H18"/>
  <c r="C30"/>
  <c r="D30"/>
  <c r="H26"/>
  <c r="E18"/>
  <c r="C24" i="2"/>
  <c r="H3"/>
  <c r="E14"/>
  <c r="H14"/>
  <c r="D24"/>
  <c r="E26" i="3"/>
  <c r="E3"/>
  <c r="G45" l="1"/>
  <c r="F45"/>
  <c r="E45"/>
  <c r="H15"/>
  <c r="E15"/>
  <c r="E30"/>
  <c r="H30"/>
  <c r="H24" i="2"/>
  <c r="E24"/>
</calcChain>
</file>

<file path=xl/sharedStrings.xml><?xml version="1.0" encoding="utf-8"?>
<sst xmlns="http://schemas.openxmlformats.org/spreadsheetml/2006/main" count="95" uniqueCount="51">
  <si>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</si>
  <si>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</si>
  <si>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</si>
  <si>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</si>
  <si>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</si>
  <si>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</si>
  <si>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</si>
  <si>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</si>
  <si>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</si>
  <si>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</si>
  <si>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</si>
  <si>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</si>
  <si>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</si>
  <si>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</si>
  <si>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</si>
  <si>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</si>
  <si>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</si>
  <si>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</si>
  <si>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</si>
  <si>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</si>
  <si>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</si>
  <si>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</si>
  <si>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</si>
  <si>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</si>
  <si>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</si>
  <si>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</si>
  <si>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</si>
  <si>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</si>
  <si>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</si>
  <si>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</si>
  <si>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</si>
  <si>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</si>
  <si>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</si>
  <si>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</si>
  <si>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</si>
  <si>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</si>
  <si>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</si>
  <si>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</si>
  <si>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</si>
  <si>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</si>
  <si>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</si>
  <si>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</si>
  <si>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</si>
  <si>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</si>
  <si>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</si>
  <si>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</si>
  <si>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</si>
  <si>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</si>
  <si>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</si>
  <si>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Instituto Municipal de Vivienda de Irapuato, Gto
Flujo de Fondos (Rubro y Capítulo)
Del 01 de Enero al 30 de Junio 2022</t>
  </si>
  <si>
    <t>Insituto Municipal de Vivienda de Irapuato, Gto
Flujo de Fondos (Fuente de Financiamiento)
Del 01 de Enero al 30 de Junio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</si>
</sst>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Normal="100" workbookViewId="0">
      <selection activeCell="B35" sqref="B35"/>
    </sheetView>
  </sheetViews>
  <sheetFormatPr baseColWidth="10" defaultColWidth="11.42578125" defaultRowHeight="11.25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>
      <c r="A1" s="33" t="s">
        <v>49</v>
      </c>
      <c r="B1" s="34"/>
      <c r="C1" s="34"/>
      <c r="D1" s="34"/>
      <c r="E1" s="34"/>
      <c r="F1" s="34"/>
      <c r="G1" s="34"/>
      <c r="H1" s="35"/>
    </row>
    <row r="2" spans="1:8" ht="22.5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>
      <c r="A3" s="2"/>
      <c r="B3" s="3" t="s">
        <v>8</v>
      </c>
      <c r="C3" s="4">
        <v>9777000</v>
      </c>
      <c r="D3" s="4">
        <f t="shared" ref="D3:H3" si="0">SUM(D4:D13)</f>
        <v>29600000</v>
      </c>
      <c r="E3" s="4">
        <f>SUM(E4:E13)</f>
        <v>39377000</v>
      </c>
      <c r="F3" s="4">
        <f t="shared" si="0"/>
        <v>16306160.27</v>
      </c>
      <c r="G3" s="4">
        <f t="shared" si="0"/>
        <v>16306160.27</v>
      </c>
      <c r="H3" s="4">
        <f t="shared" si="0"/>
        <v>0</v>
      </c>
    </row>
    <row r="4" spans="1:8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>
      <c r="A8" s="5">
        <v>5</v>
      </c>
      <c r="B8" s="6" t="s">
        <v>13</v>
      </c>
      <c r="C8" s="7">
        <v>525000</v>
      </c>
      <c r="D8" s="7">
        <v>0</v>
      </c>
      <c r="E8" s="7">
        <f t="shared" si="1"/>
        <v>525000</v>
      </c>
      <c r="F8" s="7">
        <v>350317.53</v>
      </c>
      <c r="G8" s="7">
        <v>350317.53</v>
      </c>
      <c r="H8" s="7">
        <f t="shared" si="2"/>
        <v>0</v>
      </c>
    </row>
    <row r="9" spans="1:8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>
      <c r="A10" s="5">
        <v>7</v>
      </c>
      <c r="B10" s="6" t="s">
        <v>15</v>
      </c>
      <c r="C10" s="7">
        <v>9252000</v>
      </c>
      <c r="D10" s="7">
        <v>29600000</v>
      </c>
      <c r="E10" s="7">
        <f t="shared" si="1"/>
        <v>38852000</v>
      </c>
      <c r="F10" s="7">
        <v>15955842.74</v>
      </c>
      <c r="G10" s="7">
        <v>15955842.74</v>
      </c>
      <c r="H10" s="7">
        <f t="shared" si="2"/>
        <v>0</v>
      </c>
    </row>
    <row r="11" spans="1:8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>
      <c r="A12" s="5">
        <v>9</v>
      </c>
      <c r="B12" s="6" t="s">
        <v>17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>
      <c r="A14" s="5"/>
      <c r="B14" s="9" t="s">
        <v>19</v>
      </c>
      <c r="C14" s="10">
        <f>SUM(C15:C23)</f>
        <v>9777000</v>
      </c>
      <c r="D14" s="10">
        <f t="shared" ref="D14:H14" si="3">SUM(D15:D23)</f>
        <v>29600000</v>
      </c>
      <c r="E14" s="10">
        <f t="shared" si="3"/>
        <v>39376999.999999993</v>
      </c>
      <c r="F14" s="10">
        <f t="shared" si="3"/>
        <v>3665005.8400000003</v>
      </c>
      <c r="G14" s="10">
        <f t="shared" si="3"/>
        <v>3665005.8400000003</v>
      </c>
      <c r="H14" s="10">
        <f t="shared" si="3"/>
        <v>0</v>
      </c>
    </row>
    <row r="15" spans="1:8">
      <c r="A15" s="8">
        <v>1000</v>
      </c>
      <c r="B15" s="6" t="s">
        <v>20</v>
      </c>
      <c r="C15" s="7">
        <v>7246858.5899999999</v>
      </c>
      <c r="D15" s="7">
        <v>190252.47</v>
      </c>
      <c r="E15" s="7">
        <f>+C15+D15</f>
        <v>7437111.0599999996</v>
      </c>
      <c r="F15" s="7">
        <v>3094788.46</v>
      </c>
      <c r="G15" s="7">
        <v>3094788.46</v>
      </c>
      <c r="H15" s="7">
        <f t="shared" ref="H15:H23" si="4">+F15-G15</f>
        <v>0</v>
      </c>
    </row>
    <row r="16" spans="1:8">
      <c r="A16" s="5">
        <v>2000</v>
      </c>
      <c r="B16" s="6" t="s">
        <v>21</v>
      </c>
      <c r="C16" s="7">
        <v>372000</v>
      </c>
      <c r="D16" s="7">
        <v>-12637.5</v>
      </c>
      <c r="E16" s="7">
        <f t="shared" ref="E16:E23" si="5">+C16+D16</f>
        <v>359362.5</v>
      </c>
      <c r="F16" s="7">
        <v>84439.67</v>
      </c>
      <c r="G16" s="7">
        <v>84439.67</v>
      </c>
      <c r="H16" s="7">
        <f t="shared" si="4"/>
        <v>0</v>
      </c>
    </row>
    <row r="17" spans="1:8">
      <c r="A17" s="8">
        <v>3000</v>
      </c>
      <c r="B17" s="6" t="s">
        <v>22</v>
      </c>
      <c r="C17" s="7">
        <v>1408141.41</v>
      </c>
      <c r="D17" s="7">
        <v>512940.3</v>
      </c>
      <c r="E17" s="7">
        <f t="shared" si="5"/>
        <v>1921081.71</v>
      </c>
      <c r="F17" s="7">
        <v>409053.45</v>
      </c>
      <c r="G17" s="7">
        <v>409053.45</v>
      </c>
      <c r="H17" s="7">
        <f t="shared" si="4"/>
        <v>0</v>
      </c>
    </row>
    <row r="18" spans="1:8">
      <c r="A18" s="5">
        <v>4000</v>
      </c>
      <c r="B18" s="6" t="s">
        <v>17</v>
      </c>
      <c r="C18" s="7">
        <v>0</v>
      </c>
      <c r="D18" s="7">
        <v>0</v>
      </c>
      <c r="E18" s="7">
        <f t="shared" si="5"/>
        <v>0</v>
      </c>
      <c r="F18" s="7">
        <v>0</v>
      </c>
      <c r="G18" s="7">
        <v>0</v>
      </c>
      <c r="H18" s="7">
        <f t="shared" si="4"/>
        <v>0</v>
      </c>
    </row>
    <row r="19" spans="1:8">
      <c r="A19" s="8">
        <v>5000</v>
      </c>
      <c r="B19" s="6" t="s">
        <v>23</v>
      </c>
      <c r="C19" s="7">
        <v>100000</v>
      </c>
      <c r="D19" s="7">
        <v>24957125</v>
      </c>
      <c r="E19" s="7">
        <f t="shared" si="5"/>
        <v>25057125</v>
      </c>
      <c r="F19" s="7">
        <v>60621.599999999999</v>
      </c>
      <c r="G19" s="7">
        <v>60621.599999999999</v>
      </c>
      <c r="H19" s="7">
        <f t="shared" si="4"/>
        <v>0</v>
      </c>
    </row>
    <row r="20" spans="1:8">
      <c r="A20" s="5">
        <v>6000</v>
      </c>
      <c r="B20" s="6" t="s">
        <v>24</v>
      </c>
      <c r="C20" s="7">
        <v>250000</v>
      </c>
      <c r="D20" s="7">
        <v>3802319.73</v>
      </c>
      <c r="E20" s="7">
        <f t="shared" si="5"/>
        <v>4052319.73</v>
      </c>
      <c r="F20" s="7">
        <v>16102.66</v>
      </c>
      <c r="G20" s="7">
        <v>16102.66</v>
      </c>
      <c r="H20" s="7">
        <f t="shared" si="4"/>
        <v>0</v>
      </c>
    </row>
    <row r="21" spans="1:8">
      <c r="A21" s="8">
        <v>7000</v>
      </c>
      <c r="B21" s="6" t="s">
        <v>25</v>
      </c>
      <c r="C21" s="7">
        <v>400000</v>
      </c>
      <c r="D21" s="7">
        <v>0</v>
      </c>
      <c r="E21" s="7">
        <f t="shared" si="5"/>
        <v>400000</v>
      </c>
      <c r="F21" s="7">
        <v>0</v>
      </c>
      <c r="G21" s="7">
        <v>0</v>
      </c>
      <c r="H21" s="7">
        <f t="shared" si="4"/>
        <v>0</v>
      </c>
    </row>
    <row r="22" spans="1:8">
      <c r="A22" s="5">
        <v>8000</v>
      </c>
      <c r="B22" s="6" t="s">
        <v>26</v>
      </c>
      <c r="C22" s="7">
        <v>0</v>
      </c>
      <c r="D22" s="7">
        <v>0</v>
      </c>
      <c r="E22" s="7">
        <f t="shared" si="5"/>
        <v>0</v>
      </c>
      <c r="F22" s="7">
        <v>0</v>
      </c>
      <c r="G22" s="7">
        <v>0</v>
      </c>
      <c r="H22" s="7">
        <f t="shared" si="4"/>
        <v>0</v>
      </c>
    </row>
    <row r="23" spans="1:8">
      <c r="A23" s="11">
        <v>9000</v>
      </c>
      <c r="B23" s="12" t="s">
        <v>27</v>
      </c>
      <c r="C23" s="7">
        <v>0</v>
      </c>
      <c r="D23" s="7">
        <v>150000</v>
      </c>
      <c r="E23" s="7">
        <f t="shared" si="5"/>
        <v>150000</v>
      </c>
      <c r="F23" s="7">
        <v>0</v>
      </c>
      <c r="G23" s="7">
        <v>0</v>
      </c>
      <c r="H23" s="7">
        <f t="shared" si="4"/>
        <v>0</v>
      </c>
    </row>
    <row r="24" spans="1:8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12641154.43</v>
      </c>
      <c r="G24" s="15">
        <f t="shared" si="6"/>
        <v>12641154.43</v>
      </c>
      <c r="H24" s="15">
        <f t="shared" si="6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4:H7 E22:H23 E12:H13 H8:H10 E16:E20 H15:H20 E21 H21 E11:F11 H11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opLeftCell="A25" zoomScaleNormal="100" workbookViewId="0">
      <selection sqref="A1:K64"/>
    </sheetView>
  </sheetViews>
  <sheetFormatPr baseColWidth="10" defaultColWidth="11.42578125" defaultRowHeight="11.25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>
      <c r="A1" s="33" t="s">
        <v>50</v>
      </c>
      <c r="B1" s="34"/>
      <c r="C1" s="34"/>
      <c r="D1" s="34"/>
      <c r="E1" s="34"/>
      <c r="F1" s="34"/>
      <c r="G1" s="34"/>
      <c r="H1" s="35"/>
    </row>
    <row r="2" spans="1:8" ht="33.75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>
      <c r="A3" s="31"/>
      <c r="B3" s="19" t="s">
        <v>34</v>
      </c>
      <c r="C3" s="16">
        <f t="shared" ref="C3:H3" si="0">SUM(C4:C10)</f>
        <v>9777000</v>
      </c>
      <c r="D3" s="16">
        <f t="shared" si="0"/>
        <v>29600000</v>
      </c>
      <c r="E3" s="16">
        <f t="shared" si="0"/>
        <v>39377000</v>
      </c>
      <c r="F3" s="16">
        <f t="shared" si="0"/>
        <v>16306160.27</v>
      </c>
      <c r="G3" s="16">
        <f t="shared" si="0"/>
        <v>16306160.27</v>
      </c>
      <c r="H3" s="16">
        <f t="shared" si="0"/>
        <v>0</v>
      </c>
    </row>
    <row r="4" spans="1:8">
      <c r="A4" s="17">
        <v>11</v>
      </c>
      <c r="B4" s="18" t="s">
        <v>35</v>
      </c>
      <c r="C4" s="7">
        <v>0</v>
      </c>
      <c r="D4" s="7">
        <v>0</v>
      </c>
      <c r="E4" s="7">
        <f t="shared" ref="E4:E9" si="1">+C4+D4</f>
        <v>0</v>
      </c>
      <c r="F4" s="7">
        <v>0</v>
      </c>
      <c r="G4" s="7">
        <v>0</v>
      </c>
      <c r="H4" s="7">
        <f t="shared" ref="H4:H10" si="2">+F4-G4</f>
        <v>0</v>
      </c>
    </row>
    <row r="5" spans="1:8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>
      <c r="A7" s="17">
        <v>14</v>
      </c>
      <c r="B7" s="18" t="s">
        <v>38</v>
      </c>
      <c r="C7" s="7">
        <v>9777000</v>
      </c>
      <c r="D7" s="7">
        <v>17600000</v>
      </c>
      <c r="E7" s="7">
        <f>+C7+D7</f>
        <v>27377000</v>
      </c>
      <c r="F7" s="7">
        <v>16306160.27</v>
      </c>
      <c r="G7" s="7">
        <v>16306160.27</v>
      </c>
      <c r="H7" s="7">
        <f t="shared" si="2"/>
        <v>0</v>
      </c>
    </row>
    <row r="8" spans="1:8">
      <c r="A8" s="17">
        <v>15</v>
      </c>
      <c r="B8" s="18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>
      <c r="A10" s="17">
        <v>17</v>
      </c>
      <c r="B10" s="18" t="s">
        <v>41</v>
      </c>
      <c r="C10" s="7">
        <v>0</v>
      </c>
      <c r="D10" s="7">
        <v>12000000</v>
      </c>
      <c r="E10" s="7">
        <v>12000000</v>
      </c>
      <c r="F10" s="7">
        <v>0</v>
      </c>
      <c r="G10" s="7">
        <v>0</v>
      </c>
      <c r="H10" s="7">
        <f t="shared" si="2"/>
        <v>0</v>
      </c>
    </row>
    <row r="11" spans="1:8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>
      <c r="A15" s="22"/>
      <c r="B15" s="23" t="s">
        <v>44</v>
      </c>
      <c r="C15" s="24">
        <f>C3+C11</f>
        <v>9777000</v>
      </c>
      <c r="D15" s="24">
        <f t="shared" ref="D15:H15" si="5">D3+D11</f>
        <v>29600000</v>
      </c>
      <c r="E15" s="24">
        <f t="shared" si="5"/>
        <v>39377000</v>
      </c>
      <c r="F15" s="24">
        <f t="shared" si="5"/>
        <v>16306160.27</v>
      </c>
      <c r="G15" s="24">
        <f t="shared" si="5"/>
        <v>16306160.27</v>
      </c>
      <c r="H15" s="24">
        <f t="shared" si="5"/>
        <v>0</v>
      </c>
    </row>
    <row r="16" spans="1:8">
      <c r="A16" s="25"/>
      <c r="B16" s="26"/>
      <c r="C16" s="26"/>
      <c r="D16" s="26"/>
      <c r="E16" s="26"/>
      <c r="F16" s="26"/>
      <c r="G16" s="26"/>
      <c r="H16" s="26"/>
    </row>
    <row r="17" spans="1:8" ht="33.75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>
      <c r="A18" s="31"/>
      <c r="B18" s="19" t="s">
        <v>34</v>
      </c>
      <c r="C18" s="16">
        <f t="shared" ref="C18:H18" si="6">SUM(C19:C25)</f>
        <v>9777000</v>
      </c>
      <c r="D18" s="16">
        <f t="shared" si="6"/>
        <v>29600000</v>
      </c>
      <c r="E18" s="16">
        <f t="shared" si="6"/>
        <v>39377000</v>
      </c>
      <c r="F18" s="16">
        <f t="shared" si="6"/>
        <v>3665005.8400000003</v>
      </c>
      <c r="G18" s="16">
        <f t="shared" si="6"/>
        <v>3665005.8400000003</v>
      </c>
      <c r="H18" s="16">
        <f t="shared" si="6"/>
        <v>0</v>
      </c>
    </row>
    <row r="19" spans="1:8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7">+C19+D19</f>
        <v>0</v>
      </c>
      <c r="F19" s="7">
        <v>0</v>
      </c>
      <c r="G19" s="7">
        <v>0</v>
      </c>
      <c r="H19" s="7">
        <f t="shared" ref="H19:H25" si="8">+F19-G19</f>
        <v>0</v>
      </c>
    </row>
    <row r="20" spans="1:8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>
      <c r="A22" s="17">
        <v>14</v>
      </c>
      <c r="B22" s="18" t="s">
        <v>38</v>
      </c>
      <c r="C22" s="7">
        <v>9777000</v>
      </c>
      <c r="D22" s="7">
        <v>17600000</v>
      </c>
      <c r="E22" s="7">
        <f t="shared" si="7"/>
        <v>27377000</v>
      </c>
      <c r="F22" s="7">
        <v>3665005.8400000003</v>
      </c>
      <c r="G22" s="7">
        <v>3665005.8400000003</v>
      </c>
      <c r="H22" s="7">
        <f t="shared" si="8"/>
        <v>0</v>
      </c>
    </row>
    <row r="23" spans="1:8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>
      <c r="A25" s="17">
        <v>17</v>
      </c>
      <c r="B25" s="18" t="s">
        <v>41</v>
      </c>
      <c r="C25" s="7">
        <v>0</v>
      </c>
      <c r="D25" s="7">
        <v>12000000</v>
      </c>
      <c r="E25" s="7">
        <f t="shared" si="7"/>
        <v>12000000</v>
      </c>
      <c r="F25" s="7">
        <v>0</v>
      </c>
      <c r="G25" s="7">
        <v>0</v>
      </c>
      <c r="H25" s="7">
        <f t="shared" si="8"/>
        <v>0</v>
      </c>
    </row>
    <row r="26" spans="1:8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>
      <c r="A30" s="22"/>
      <c r="B30" s="23" t="s">
        <v>48</v>
      </c>
      <c r="C30" s="24">
        <f>C18+C26</f>
        <v>9777000</v>
      </c>
      <c r="D30" s="24">
        <f t="shared" ref="D30:H30" si="11">D18+D26</f>
        <v>29600000</v>
      </c>
      <c r="E30" s="24">
        <f t="shared" si="11"/>
        <v>39377000</v>
      </c>
      <c r="F30" s="24">
        <f t="shared" si="11"/>
        <v>3665005.8400000003</v>
      </c>
      <c r="G30" s="24">
        <f t="shared" si="11"/>
        <v>3665005.8400000003</v>
      </c>
      <c r="H30" s="24">
        <f t="shared" si="11"/>
        <v>0</v>
      </c>
    </row>
    <row r="31" spans="1:8">
      <c r="A31" s="25"/>
      <c r="B31" s="26"/>
      <c r="C31" s="26"/>
      <c r="D31" s="26"/>
      <c r="E31" s="26"/>
      <c r="F31" s="26"/>
      <c r="G31" s="26"/>
      <c r="H31" s="26"/>
    </row>
    <row r="32" spans="1:8" ht="33.75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>
      <c r="A33" s="31"/>
      <c r="B33" s="19" t="s">
        <v>34</v>
      </c>
      <c r="C33" s="16">
        <f t="shared" ref="C33:H33" si="12">SUM(C34:C40)</f>
        <v>0</v>
      </c>
      <c r="D33" s="16">
        <f t="shared" si="12"/>
        <v>0</v>
      </c>
      <c r="E33" s="16">
        <f t="shared" si="12"/>
        <v>0</v>
      </c>
      <c r="F33" s="16">
        <f t="shared" si="12"/>
        <v>12641154.43</v>
      </c>
      <c r="G33" s="16">
        <f t="shared" si="12"/>
        <v>12641154.43</v>
      </c>
      <c r="H33" s="16">
        <f t="shared" si="12"/>
        <v>0</v>
      </c>
    </row>
    <row r="34" spans="1:8">
      <c r="A34" s="17">
        <v>11</v>
      </c>
      <c r="B34" s="18" t="s">
        <v>35</v>
      </c>
      <c r="C34" s="7">
        <f>C4-C19</f>
        <v>0</v>
      </c>
      <c r="D34" s="7">
        <f t="shared" ref="D34:G34" si="13">D4-D19</f>
        <v>0</v>
      </c>
      <c r="E34" s="7">
        <f t="shared" si="13"/>
        <v>0</v>
      </c>
      <c r="F34" s="7">
        <f t="shared" si="13"/>
        <v>0</v>
      </c>
      <c r="G34" s="7">
        <f t="shared" si="13"/>
        <v>0</v>
      </c>
      <c r="H34" s="7">
        <f>H4-H19</f>
        <v>0</v>
      </c>
    </row>
    <row r="35" spans="1:8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>
      <c r="A37" s="17">
        <v>14</v>
      </c>
      <c r="B37" s="18" t="s">
        <v>38</v>
      </c>
      <c r="C37" s="7">
        <f>C7-C22</f>
        <v>0</v>
      </c>
      <c r="D37" s="7">
        <f t="shared" ref="D37:G37" si="16">D7-D22</f>
        <v>0</v>
      </c>
      <c r="E37" s="7">
        <f t="shared" si="16"/>
        <v>0</v>
      </c>
      <c r="F37" s="7">
        <f t="shared" si="16"/>
        <v>12641154.43</v>
      </c>
      <c r="G37" s="7">
        <f t="shared" si="16"/>
        <v>12641154.43</v>
      </c>
      <c r="H37" s="7">
        <f>H7-H22</f>
        <v>0</v>
      </c>
    </row>
    <row r="38" spans="1:8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0</v>
      </c>
      <c r="G38" s="7">
        <f t="shared" si="17"/>
        <v>0</v>
      </c>
      <c r="H38" s="7">
        <f t="shared" si="17"/>
        <v>0</v>
      </c>
    </row>
    <row r="39" spans="1:8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0</v>
      </c>
      <c r="E40" s="7">
        <f t="shared" si="19"/>
        <v>0</v>
      </c>
      <c r="F40" s="7">
        <f t="shared" si="19"/>
        <v>0</v>
      </c>
      <c r="G40" s="7">
        <f t="shared" si="19"/>
        <v>0</v>
      </c>
      <c r="H40" s="7">
        <f t="shared" si="19"/>
        <v>0</v>
      </c>
    </row>
    <row r="41" spans="1:8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</row>
    <row r="42" spans="1:8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</row>
    <row r="43" spans="1:8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</row>
    <row r="44" spans="1:8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>
      <c r="A45" s="27"/>
      <c r="B45" s="23" t="s">
        <v>28</v>
      </c>
      <c r="C45" s="24">
        <f>C33+C41</f>
        <v>0</v>
      </c>
      <c r="D45" s="24">
        <f t="shared" ref="D45:H45" si="24">D33+D41</f>
        <v>0</v>
      </c>
      <c r="E45" s="24">
        <f t="shared" si="24"/>
        <v>0</v>
      </c>
      <c r="F45" s="24">
        <f t="shared" si="24"/>
        <v>12641154.43</v>
      </c>
      <c r="G45" s="24">
        <f t="shared" si="24"/>
        <v>12641154.43</v>
      </c>
      <c r="H45" s="24">
        <f t="shared" si="24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3:H6 C45:H45 C27:H32 C26:D26 C12:H17 C11:D11 C18:H21 C33:H33 C35:H36 C42:H44 C8:H9 H7 C23:H24 E22 H22 D34:G34 C38:H40 D37:G37 C10 F10:H10 C25 E25:H25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revision/>
  <cp:lastPrinted>2022-07-07T14:11:51Z</cp:lastPrinted>
  <dcterms:created xsi:type="dcterms:W3CDTF">2017-12-20T04:54:53Z</dcterms:created>
  <dcterms:modified xsi:type="dcterms:W3CDTF">2022-07-07T14:13:37Z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